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6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<sst xmlns="http://schemas.openxmlformats.org/spreadsheetml/2006/main" count="275" uniqueCount="170">
  <si>
    <t>Hőközpont azonosító jele</t>
  </si>
  <si>
    <t>Fűtési napok száma</t>
  </si>
  <si>
    <t>Felhasználó által igényelt hőmérséklet</t>
  </si>
  <si>
    <t>Fogyasztás mértéke alapján díjfizetők által fizetett teljes költség (ezer Ft)</t>
  </si>
  <si>
    <t>Egy díjfizető átlagos, fogyasztás mértékétől függő költsége (ezer Ft)</t>
  </si>
  <si>
    <t>Egy díjfizető átlagos állandó költsége (ezer Ft)</t>
  </si>
  <si>
    <t>102 A</t>
  </si>
  <si>
    <t>102 B</t>
  </si>
  <si>
    <t>103 A</t>
  </si>
  <si>
    <t>104 a</t>
  </si>
  <si>
    <t>105 A</t>
  </si>
  <si>
    <t>107 a</t>
  </si>
  <si>
    <t>113 A</t>
  </si>
  <si>
    <t>113 B</t>
  </si>
  <si>
    <t>113 a</t>
  </si>
  <si>
    <t>114 a</t>
  </si>
  <si>
    <t>201 A</t>
  </si>
  <si>
    <t>201 a</t>
  </si>
  <si>
    <t>202 a</t>
  </si>
  <si>
    <t>204 A</t>
  </si>
  <si>
    <t>205 A</t>
  </si>
  <si>
    <t>205 B</t>
  </si>
  <si>
    <t>301 a</t>
  </si>
  <si>
    <t>303 b</t>
  </si>
  <si>
    <t>314 a</t>
  </si>
  <si>
    <t>319 a</t>
  </si>
  <si>
    <t>319 b</t>
  </si>
  <si>
    <t>320 C</t>
  </si>
  <si>
    <t>320 D</t>
  </si>
  <si>
    <t>321 a</t>
  </si>
  <si>
    <t>322 a</t>
  </si>
  <si>
    <t>322 b</t>
  </si>
  <si>
    <t>327 a</t>
  </si>
  <si>
    <t>328 a</t>
  </si>
  <si>
    <t>329 A</t>
  </si>
  <si>
    <t>329 B</t>
  </si>
  <si>
    <t>332 a</t>
  </si>
  <si>
    <t>332 b</t>
  </si>
  <si>
    <t>332 c</t>
  </si>
  <si>
    <t>403 A</t>
  </si>
  <si>
    <t>404 a</t>
  </si>
  <si>
    <t>404 b</t>
  </si>
  <si>
    <t>404 c</t>
  </si>
  <si>
    <t>411 a</t>
  </si>
  <si>
    <t>413 A</t>
  </si>
  <si>
    <t>413 B</t>
  </si>
  <si>
    <t>413 b</t>
  </si>
  <si>
    <t>413 c</t>
  </si>
  <si>
    <t>417 A</t>
  </si>
  <si>
    <t>417 B</t>
  </si>
  <si>
    <t>417 C</t>
  </si>
  <si>
    <t>417 D</t>
  </si>
  <si>
    <t>418 a</t>
  </si>
  <si>
    <t>418 A</t>
  </si>
  <si>
    <t>418 b</t>
  </si>
  <si>
    <t>419 a</t>
  </si>
  <si>
    <t>420 a</t>
  </si>
  <si>
    <t>501 A</t>
  </si>
  <si>
    <t>501 B</t>
  </si>
  <si>
    <t>502 a</t>
  </si>
  <si>
    <t>503 a</t>
  </si>
  <si>
    <t>503 A</t>
  </si>
  <si>
    <t>504 A</t>
  </si>
  <si>
    <t>504 C</t>
  </si>
  <si>
    <t>504 D</t>
  </si>
  <si>
    <t>505 A</t>
  </si>
  <si>
    <t>509 A</t>
  </si>
  <si>
    <t>509 B</t>
  </si>
  <si>
    <t>511 a</t>
  </si>
  <si>
    <t>511 A</t>
  </si>
  <si>
    <t>511 B</t>
  </si>
  <si>
    <t>511 D</t>
  </si>
  <si>
    <t>511 E</t>
  </si>
  <si>
    <t>511 b</t>
  </si>
  <si>
    <t>001</t>
  </si>
  <si>
    <t>002</t>
  </si>
  <si>
    <t>003</t>
  </si>
  <si>
    <t>Fűtött légtérfogat (m3)</t>
  </si>
  <si>
    <t>Díjfizetők száma (db)</t>
  </si>
  <si>
    <t>Teljes elszámolt hőfelhasználás (GJ)</t>
  </si>
  <si>
    <t>Az előző évben az elszámolási mérések helyét jelentő hőközpontokban elszámolt fogyasztás költsége</t>
  </si>
  <si>
    <t>104 c</t>
  </si>
  <si>
    <t>203 a</t>
  </si>
  <si>
    <t>205 a</t>
  </si>
  <si>
    <t>308 A</t>
  </si>
  <si>
    <t>320 A</t>
  </si>
  <si>
    <t>320 a</t>
  </si>
  <si>
    <t>320 F</t>
  </si>
  <si>
    <t>320 E</t>
  </si>
  <si>
    <t>411 c</t>
  </si>
  <si>
    <t>418 c</t>
  </si>
  <si>
    <t>420 b</t>
  </si>
  <si>
    <t>501 a</t>
  </si>
  <si>
    <t>501 b</t>
  </si>
  <si>
    <t>501 c</t>
  </si>
  <si>
    <t>503 B</t>
  </si>
  <si>
    <t>504 B</t>
  </si>
  <si>
    <t>504 E</t>
  </si>
  <si>
    <t>504 F</t>
  </si>
  <si>
    <t>320 B</t>
  </si>
  <si>
    <t>507 A</t>
  </si>
  <si>
    <t>507 B</t>
  </si>
  <si>
    <t>507 C</t>
  </si>
  <si>
    <t>507 D</t>
  </si>
  <si>
    <t>204 B</t>
  </si>
  <si>
    <t>204 C</t>
  </si>
  <si>
    <t>204 D</t>
  </si>
  <si>
    <t>204 E</t>
  </si>
  <si>
    <t>204 F</t>
  </si>
  <si>
    <t>411 d</t>
  </si>
  <si>
    <t>411 e</t>
  </si>
  <si>
    <t>411 f</t>
  </si>
  <si>
    <t>418 B</t>
  </si>
  <si>
    <t>418 C</t>
  </si>
  <si>
    <t>418 D</t>
  </si>
  <si>
    <t>418 E</t>
  </si>
  <si>
    <t>420 A</t>
  </si>
  <si>
    <t>420 B</t>
  </si>
  <si>
    <t>504 a</t>
  </si>
  <si>
    <t>413 C</t>
  </si>
  <si>
    <t>413 D</t>
  </si>
  <si>
    <t>413 E</t>
  </si>
  <si>
    <t>413 F</t>
  </si>
  <si>
    <t>413 G</t>
  </si>
  <si>
    <t>413 H</t>
  </si>
  <si>
    <t>413 I</t>
  </si>
  <si>
    <t>413 J</t>
  </si>
  <si>
    <t>413 K</t>
  </si>
  <si>
    <t>413 L</t>
  </si>
  <si>
    <t>413 M</t>
  </si>
  <si>
    <t>422 A</t>
  </si>
  <si>
    <t>422 B</t>
  </si>
  <si>
    <t>422 C</t>
  </si>
  <si>
    <t>422 D</t>
  </si>
  <si>
    <t>422 E</t>
  </si>
  <si>
    <t>422 F</t>
  </si>
  <si>
    <t>422 G</t>
  </si>
  <si>
    <t>422 H</t>
  </si>
  <si>
    <t>509 C</t>
  </si>
  <si>
    <t>509 D</t>
  </si>
  <si>
    <t>417 E</t>
  </si>
  <si>
    <t>417 F</t>
  </si>
  <si>
    <t>301 A</t>
  </si>
  <si>
    <t>301 B</t>
  </si>
  <si>
    <t>301 C</t>
  </si>
  <si>
    <t>301 D</t>
  </si>
  <si>
    <t>301 F</t>
  </si>
  <si>
    <t>301 E</t>
  </si>
  <si>
    <t>301 G</t>
  </si>
  <si>
    <t>328 B</t>
  </si>
  <si>
    <t>328 C</t>
  </si>
  <si>
    <t>21 C</t>
  </si>
  <si>
    <t>23 C</t>
  </si>
  <si>
    <t>22 C</t>
  </si>
  <si>
    <t>24 C</t>
  </si>
  <si>
    <t>20 C</t>
  </si>
  <si>
    <t>314 b</t>
  </si>
  <si>
    <t>421 A</t>
  </si>
  <si>
    <t>421 B</t>
  </si>
  <si>
    <t>421 C</t>
  </si>
  <si>
    <t>421 D</t>
  </si>
  <si>
    <t>421 E</t>
  </si>
  <si>
    <t>421 F</t>
  </si>
  <si>
    <t>421 G</t>
  </si>
  <si>
    <t>421 H</t>
  </si>
  <si>
    <t>421 I</t>
  </si>
  <si>
    <t>4212 J</t>
  </si>
  <si>
    <t>421 K</t>
  </si>
  <si>
    <t>2019. év  XI. táblázat</t>
  </si>
  <si>
    <t>10 b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</si>
</sst>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48">
    <font>
      <sz val="10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56" applyFont="1" applyFill="1" applyBorder="1" applyAlignment="1" applyProtection="1">
      <alignment horizontal="left"/>
      <protection locked="0"/>
    </xf>
    <xf numFmtId="0" fontId="0" fillId="0" borderId="10" xfId="56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10" xfId="56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/>
    </xf>
    <xf numFmtId="0" fontId="10" fillId="0" borderId="10" xfId="56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vertical="top" wrapText="1"/>
    </xf>
    <xf numFmtId="3" fontId="9" fillId="0" borderId="10" xfId="56" applyNumberFormat="1" applyFont="1" applyFill="1" applyBorder="1" applyAlignment="1" applyProtection="1">
      <alignment horizontal="right"/>
      <protection locked="0"/>
    </xf>
    <xf numFmtId="1" fontId="9" fillId="0" borderId="10" xfId="56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10" xfId="56" applyFont="1" applyFill="1" applyBorder="1" applyAlignment="1" applyProtection="1">
      <alignment horizontal="left" vertical="top" wrapText="1"/>
      <protection locked="0"/>
    </xf>
    <xf numFmtId="0" fontId="9" fillId="0" borderId="10" xfId="56" applyFont="1" applyFill="1" applyBorder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1" fontId="9" fillId="0" borderId="10" xfId="56" applyNumberFormat="1" applyFont="1" applyFill="1" applyBorder="1" applyAlignment="1" applyProtection="1">
      <alignment horizontal="left"/>
      <protection locked="0"/>
    </xf>
    <xf numFmtId="0" fontId="9" fillId="0" borderId="10" xfId="56" applyFont="1" applyFill="1" applyBorder="1" applyAlignment="1" applyProtection="1">
      <alignment/>
      <protection locked="0"/>
    </xf>
    <xf numFmtId="0" fontId="9" fillId="0" borderId="10" xfId="56" applyFont="1" applyFill="1" applyBorder="1" applyAlignment="1" applyProtection="1">
      <alignment horizontal="left"/>
      <protection locked="0"/>
    </xf>
    <xf numFmtId="0" fontId="9" fillId="0" borderId="10" xfId="56" applyFont="1" applyFill="1" applyBorder="1" applyAlignment="1" applyProtection="1">
      <alignment horizontal="right"/>
      <protection locked="0"/>
    </xf>
    <xf numFmtId="0" fontId="9" fillId="0" borderId="10" xfId="56" applyFont="1" applyFill="1" applyBorder="1" applyProtection="1">
      <alignment/>
      <protection locked="0"/>
    </xf>
    <xf numFmtId="0" fontId="13" fillId="0" borderId="10" xfId="56" applyFont="1" applyFill="1" applyBorder="1" applyProtection="1">
      <alignment/>
      <protection locked="0"/>
    </xf>
    <xf numFmtId="0" fontId="9" fillId="33" borderId="10" xfId="56" applyFont="1" applyFill="1" applyBorder="1" applyAlignment="1" applyProtection="1">
      <alignment horizontal="left"/>
      <protection locked="0"/>
    </xf>
    <xf numFmtId="0" fontId="10" fillId="33" borderId="10" xfId="56" applyFont="1" applyFill="1" applyBorder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 locked="0"/>
    </xf>
    <xf numFmtId="0" fontId="10" fillId="33" borderId="10" xfId="56" applyFont="1" applyFill="1" applyBorder="1" applyAlignment="1" applyProtection="1">
      <alignment horizontal="left" vertical="top" wrapText="1"/>
      <protection locked="0"/>
    </xf>
    <xf numFmtId="0" fontId="9" fillId="33" borderId="10" xfId="56" applyFont="1" applyFill="1" applyBorder="1" applyAlignment="1" applyProtection="1">
      <alignment horizontal="left"/>
      <protection locked="0"/>
    </xf>
    <xf numFmtId="0" fontId="9" fillId="33" borderId="0" xfId="0" applyFont="1" applyFill="1" applyAlignment="1">
      <alignment/>
    </xf>
    <xf numFmtId="1" fontId="9" fillId="0" borderId="0" xfId="0" applyNumberFormat="1" applyFont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10.57421875" style="0" hidden="1" customWidth="1"/>
    <col min="2" max="2" width="10.57421875" style="3" customWidth="1"/>
    <col min="3" max="3" width="10.57421875" style="31" customWidth="1"/>
    <col min="4" max="4" width="9.140625" style="4" customWidth="1"/>
    <col min="5" max="5" width="12.57421875" style="4" customWidth="1"/>
    <col min="6" max="6" width="18.28125" style="4" customWidth="1"/>
    <col min="7" max="7" width="18.140625" style="4" customWidth="1"/>
    <col min="8" max="8" width="18.421875" style="4" customWidth="1"/>
    <col min="9" max="9" width="10.8515625" style="4" customWidth="1"/>
    <col min="10" max="11" width="9.140625" style="6" customWidth="1"/>
    <col min="12" max="12" width="9.140625" style="0" customWidth="1"/>
    <col min="19" max="19" width="9.140625" style="0" customWidth="1"/>
  </cols>
  <sheetData>
    <row r="1" spans="1:11" ht="15.75">
      <c r="A1" s="11"/>
      <c r="B1" s="11"/>
      <c r="C1" s="26" t="s">
        <v>168</v>
      </c>
      <c r="D1" s="6"/>
      <c r="E1" s="6"/>
      <c r="F1" s="6"/>
      <c r="G1" s="6"/>
      <c r="H1" s="6"/>
      <c r="I1" s="34"/>
      <c r="J1" s="34"/>
      <c r="K1" s="34"/>
    </row>
    <row r="2" spans="1:9" ht="15.75">
      <c r="A2" s="12"/>
      <c r="B2" s="12"/>
      <c r="C2" s="27"/>
      <c r="D2" s="6"/>
      <c r="E2" s="6"/>
      <c r="F2" s="6"/>
      <c r="G2" s="6"/>
      <c r="H2" s="6"/>
      <c r="I2" s="6"/>
    </row>
    <row r="3" spans="1:11" ht="12.75">
      <c r="A3" s="33" t="s">
        <v>80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9" ht="24.75" customHeight="1">
      <c r="A4" s="13"/>
      <c r="B4" s="25"/>
      <c r="C4" s="28"/>
      <c r="D4" s="16"/>
      <c r="E4" s="16"/>
      <c r="F4" s="16"/>
      <c r="G4" s="16"/>
      <c r="H4" s="16"/>
      <c r="I4" s="16"/>
    </row>
    <row r="5" spans="1:9" ht="15.75" thickBot="1">
      <c r="A5" s="13"/>
      <c r="B5" s="13"/>
      <c r="C5" s="28"/>
      <c r="D5" s="16"/>
      <c r="E5" s="16"/>
      <c r="F5" s="16"/>
      <c r="G5" s="16"/>
      <c r="H5" s="16"/>
      <c r="I5" s="16"/>
    </row>
    <row r="6" spans="1:14" s="8" customFormat="1" ht="62.25" customHeight="1" thickBot="1">
      <c r="A6" s="14"/>
      <c r="B6" s="14"/>
      <c r="C6" s="29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77</v>
      </c>
      <c r="J6" s="7" t="s">
        <v>79</v>
      </c>
      <c r="K6" s="7" t="s">
        <v>78</v>
      </c>
      <c r="L6"/>
      <c r="M6"/>
      <c r="N6"/>
    </row>
    <row r="7" spans="1:11" ht="15.75" thickBot="1">
      <c r="A7" s="1">
        <v>101</v>
      </c>
      <c r="B7" s="19">
        <v>101</v>
      </c>
      <c r="C7" s="30">
        <v>1010</v>
      </c>
      <c r="D7" s="5">
        <v>215</v>
      </c>
      <c r="E7" s="18"/>
      <c r="F7" s="17">
        <v>1819.62</v>
      </c>
      <c r="G7" s="9">
        <v>129.97285714285712</v>
      </c>
      <c r="H7" s="10">
        <v>101.39389714285714</v>
      </c>
      <c r="I7" s="21">
        <v>3048</v>
      </c>
      <c r="J7" s="19">
        <v>990</v>
      </c>
      <c r="K7" s="19">
        <v>14</v>
      </c>
    </row>
    <row r="8" spans="1:14" s="3" customFormat="1" ht="15.75" thickBot="1">
      <c r="A8" s="1">
        <v>102</v>
      </c>
      <c r="B8" s="19">
        <v>102</v>
      </c>
      <c r="C8" s="30">
        <v>1020</v>
      </c>
      <c r="D8" s="5">
        <v>215</v>
      </c>
      <c r="E8" s="18"/>
      <c r="F8" s="17">
        <v>1442.839</v>
      </c>
      <c r="G8" s="9">
        <v>180.354875</v>
      </c>
      <c r="H8" s="10">
        <v>340.82256</v>
      </c>
      <c r="I8" s="21">
        <f>2645+1883</f>
        <v>4528</v>
      </c>
      <c r="J8" s="19">
        <f>487+120</f>
        <v>607</v>
      </c>
      <c r="K8" s="19">
        <f>7+1</f>
        <v>8</v>
      </c>
      <c r="M8"/>
      <c r="N8"/>
    </row>
    <row r="9" spans="1:11" ht="15.75" thickBot="1">
      <c r="A9" s="1" t="s">
        <v>6</v>
      </c>
      <c r="B9" s="19" t="s">
        <v>6</v>
      </c>
      <c r="C9" s="30">
        <v>1021</v>
      </c>
      <c r="D9" s="5">
        <v>215</v>
      </c>
      <c r="E9" s="18"/>
      <c r="F9" s="17">
        <v>2847.062</v>
      </c>
      <c r="G9" s="9">
        <v>61.89265217391304</v>
      </c>
      <c r="H9" s="10">
        <v>82.25020173913045</v>
      </c>
      <c r="I9" s="21">
        <v>8124</v>
      </c>
      <c r="J9" s="19">
        <v>1549</v>
      </c>
      <c r="K9" s="19">
        <v>46</v>
      </c>
    </row>
    <row r="10" spans="1:14" s="3" customFormat="1" ht="15.75" thickBot="1">
      <c r="A10" s="1" t="s">
        <v>7</v>
      </c>
      <c r="B10" s="19" t="s">
        <v>7</v>
      </c>
      <c r="C10" s="30">
        <v>1022</v>
      </c>
      <c r="D10" s="5">
        <v>215</v>
      </c>
      <c r="E10" s="18"/>
      <c r="F10" s="17">
        <v>52.294</v>
      </c>
      <c r="G10" s="9">
        <v>26.147</v>
      </c>
      <c r="H10" s="10">
        <v>23.18316</v>
      </c>
      <c r="I10" s="21">
        <v>77</v>
      </c>
      <c r="J10" s="19">
        <v>22</v>
      </c>
      <c r="K10" s="19">
        <v>2</v>
      </c>
      <c r="M10"/>
      <c r="N10"/>
    </row>
    <row r="11" spans="1:11" ht="15.75" thickBot="1">
      <c r="A11" s="1">
        <v>103</v>
      </c>
      <c r="B11" s="19">
        <v>103</v>
      </c>
      <c r="C11" s="30">
        <v>1030</v>
      </c>
      <c r="D11" s="5">
        <v>215</v>
      </c>
      <c r="E11" s="18"/>
      <c r="F11" s="17">
        <v>1424.45</v>
      </c>
      <c r="G11" s="9">
        <v>64.74772727272727</v>
      </c>
      <c r="H11" s="10">
        <v>54.17170363636364</v>
      </c>
      <c r="I11" s="21">
        <v>2559</v>
      </c>
      <c r="J11" s="19">
        <v>775</v>
      </c>
      <c r="K11" s="19">
        <v>22</v>
      </c>
    </row>
    <row r="12" spans="1:11" ht="15.75" thickBot="1">
      <c r="A12" s="1" t="s">
        <v>8</v>
      </c>
      <c r="B12" s="19" t="s">
        <v>8</v>
      </c>
      <c r="C12" s="30">
        <v>1031</v>
      </c>
      <c r="D12" s="5">
        <v>215</v>
      </c>
      <c r="E12" s="18"/>
      <c r="F12" s="17">
        <v>2778.713</v>
      </c>
      <c r="G12" s="9">
        <v>1389.3565</v>
      </c>
      <c r="H12" s="10">
        <v>872.5298399999998</v>
      </c>
      <c r="I12" s="21">
        <v>2898</v>
      </c>
      <c r="J12" s="19">
        <v>1169</v>
      </c>
      <c r="K12" s="19">
        <v>2</v>
      </c>
    </row>
    <row r="13" spans="1:11" ht="15.75" thickBot="1">
      <c r="A13" s="1">
        <v>104</v>
      </c>
      <c r="B13" s="19">
        <v>104</v>
      </c>
      <c r="C13" s="30">
        <v>1040</v>
      </c>
      <c r="D13" s="5">
        <v>215</v>
      </c>
      <c r="E13" s="18"/>
      <c r="F13" s="17">
        <v>534.858</v>
      </c>
      <c r="G13" s="9">
        <v>38.204142857142855</v>
      </c>
      <c r="H13" s="10">
        <v>50.66368285714286</v>
      </c>
      <c r="I13" s="21">
        <v>1523</v>
      </c>
      <c r="J13" s="19">
        <v>291</v>
      </c>
      <c r="K13" s="19">
        <v>14</v>
      </c>
    </row>
    <row r="14" spans="1:11" ht="15.75" thickBot="1">
      <c r="A14" s="1" t="s">
        <v>9</v>
      </c>
      <c r="B14" s="19" t="s">
        <v>9</v>
      </c>
      <c r="C14" s="30">
        <v>1041</v>
      </c>
      <c r="D14" s="5">
        <v>215</v>
      </c>
      <c r="E14" s="18"/>
      <c r="F14" s="17">
        <v>602.864</v>
      </c>
      <c r="G14" s="9">
        <v>150.716</v>
      </c>
      <c r="H14" s="10">
        <v>178.83648000000002</v>
      </c>
      <c r="I14" s="21">
        <v>1536</v>
      </c>
      <c r="J14" s="19">
        <v>328</v>
      </c>
      <c r="K14" s="19">
        <v>4</v>
      </c>
    </row>
    <row r="15" spans="1:11" ht="15.75" thickBot="1">
      <c r="A15" s="1"/>
      <c r="B15" s="19" t="s">
        <v>169</v>
      </c>
      <c r="C15" s="30">
        <v>1042</v>
      </c>
      <c r="D15" s="5">
        <v>215</v>
      </c>
      <c r="E15" s="18"/>
      <c r="F15" s="17">
        <v>432.614</v>
      </c>
      <c r="G15" s="9">
        <v>432.614</v>
      </c>
      <c r="H15" s="10">
        <v>342.02688</v>
      </c>
      <c r="I15" s="21">
        <v>568</v>
      </c>
      <c r="J15" s="19">
        <v>182</v>
      </c>
      <c r="K15" s="19">
        <v>1</v>
      </c>
    </row>
    <row r="16" spans="1:11" ht="15.75" thickBot="1">
      <c r="A16" s="1" t="s">
        <v>81</v>
      </c>
      <c r="B16" s="19" t="s">
        <v>81</v>
      </c>
      <c r="C16" s="30">
        <v>1043</v>
      </c>
      <c r="D16" s="5">
        <v>215</v>
      </c>
      <c r="E16" s="18"/>
      <c r="F16" s="17">
        <v>1599.06</v>
      </c>
      <c r="G16" s="9">
        <v>69.52434782608695</v>
      </c>
      <c r="H16" s="10">
        <v>46.389761739130435</v>
      </c>
      <c r="I16" s="21">
        <v>2291</v>
      </c>
      <c r="J16" s="19">
        <v>870</v>
      </c>
      <c r="K16" s="19">
        <v>23</v>
      </c>
    </row>
    <row r="17" spans="1:11" ht="15.75" thickBot="1">
      <c r="A17" s="1">
        <v>105</v>
      </c>
      <c r="B17" s="19">
        <v>105</v>
      </c>
      <c r="C17" s="30">
        <v>1050</v>
      </c>
      <c r="D17" s="5">
        <v>215</v>
      </c>
      <c r="E17" s="18"/>
      <c r="F17" s="17">
        <v>1059</v>
      </c>
      <c r="G17" s="9">
        <v>46</v>
      </c>
      <c r="H17" s="10">
        <v>46.207523478260875</v>
      </c>
      <c r="I17" s="21">
        <v>2282</v>
      </c>
      <c r="J17" s="19">
        <v>576</v>
      </c>
      <c r="K17" s="19">
        <v>23</v>
      </c>
    </row>
    <row r="18" spans="1:11" ht="15.75" thickBot="1">
      <c r="A18" s="1" t="s">
        <v>10</v>
      </c>
      <c r="B18" s="19" t="s">
        <v>10</v>
      </c>
      <c r="C18" s="30">
        <v>1051</v>
      </c>
      <c r="D18" s="5">
        <v>215</v>
      </c>
      <c r="E18" s="18"/>
      <c r="F18" s="17">
        <v>1088.096</v>
      </c>
      <c r="G18" s="9">
        <v>54.4048</v>
      </c>
      <c r="H18" s="10">
        <v>35.907011999999995</v>
      </c>
      <c r="I18" s="21">
        <v>1542</v>
      </c>
      <c r="J18" s="19">
        <v>592</v>
      </c>
      <c r="K18" s="19">
        <v>20</v>
      </c>
    </row>
    <row r="19" spans="1:11" ht="15.75" thickBot="1">
      <c r="A19" s="1">
        <v>106</v>
      </c>
      <c r="B19" s="19">
        <v>106</v>
      </c>
      <c r="C19" s="30">
        <v>1060</v>
      </c>
      <c r="D19" s="5">
        <v>215</v>
      </c>
      <c r="E19" s="18"/>
      <c r="F19" s="17">
        <v>2643.044</v>
      </c>
      <c r="G19" s="9">
        <v>75.51554285714285</v>
      </c>
      <c r="H19" s="10">
        <v>81.84696342857143</v>
      </c>
      <c r="I19" s="21">
        <v>6151</v>
      </c>
      <c r="J19" s="19">
        <v>1438</v>
      </c>
      <c r="K19" s="19">
        <v>35</v>
      </c>
    </row>
    <row r="20" spans="1:11" ht="15.75" thickBot="1">
      <c r="A20" s="1">
        <v>107</v>
      </c>
      <c r="B20" s="19">
        <v>107</v>
      </c>
      <c r="C20" s="30">
        <v>1070</v>
      </c>
      <c r="D20" s="5">
        <v>215</v>
      </c>
      <c r="E20" s="18"/>
      <c r="F20" s="17">
        <v>2779.056</v>
      </c>
      <c r="G20" s="9">
        <v>69.4764</v>
      </c>
      <c r="H20" s="10">
        <v>74.38712699999999</v>
      </c>
      <c r="I20" s="21">
        <v>6389</v>
      </c>
      <c r="J20" s="19">
        <v>1512</v>
      </c>
      <c r="K20" s="19">
        <v>40</v>
      </c>
    </row>
    <row r="21" spans="1:11" ht="15.75" thickBot="1">
      <c r="A21" s="1" t="s">
        <v>11</v>
      </c>
      <c r="B21" s="19" t="s">
        <v>11</v>
      </c>
      <c r="C21" s="30">
        <v>1071</v>
      </c>
      <c r="D21" s="5">
        <v>215</v>
      </c>
      <c r="E21" s="18"/>
      <c r="F21" s="17">
        <v>3029.024</v>
      </c>
      <c r="G21" s="9">
        <v>68.84145454545454</v>
      </c>
      <c r="H21" s="10">
        <v>76.35691090909091</v>
      </c>
      <c r="I21" s="21">
        <f>6799+415</f>
        <v>7214</v>
      </c>
      <c r="J21" s="19">
        <v>1648</v>
      </c>
      <c r="K21" s="19">
        <f>43+1</f>
        <v>44</v>
      </c>
    </row>
    <row r="22" spans="1:11" ht="15.75" thickBot="1">
      <c r="A22" s="1">
        <v>108</v>
      </c>
      <c r="B22" s="19">
        <v>108</v>
      </c>
      <c r="C22" s="30">
        <v>1080</v>
      </c>
      <c r="D22" s="5">
        <v>215</v>
      </c>
      <c r="E22" s="18"/>
      <c r="F22" s="17">
        <v>2253.388</v>
      </c>
      <c r="G22" s="9">
        <v>56.3347</v>
      </c>
      <c r="H22" s="10">
        <v>63.51256500000001</v>
      </c>
      <c r="I22" s="21">
        <v>5455</v>
      </c>
      <c r="J22" s="19">
        <v>1226</v>
      </c>
      <c r="K22" s="19">
        <v>40</v>
      </c>
    </row>
    <row r="23" spans="1:11" ht="15.75" thickBot="1">
      <c r="A23" s="1">
        <v>109</v>
      </c>
      <c r="B23" s="19">
        <v>109</v>
      </c>
      <c r="C23" s="30">
        <v>1090</v>
      </c>
      <c r="D23" s="5">
        <v>215</v>
      </c>
      <c r="E23" s="18" t="s">
        <v>151</v>
      </c>
      <c r="F23" s="17">
        <v>2030.99</v>
      </c>
      <c r="G23" s="9">
        <v>50.77475</v>
      </c>
      <c r="H23" s="10">
        <v>63.23313300000001</v>
      </c>
      <c r="I23" s="21">
        <v>5431</v>
      </c>
      <c r="J23" s="19">
        <v>1105</v>
      </c>
      <c r="K23" s="19">
        <v>40</v>
      </c>
    </row>
    <row r="24" spans="1:11" ht="15.75" thickBot="1">
      <c r="A24" s="1">
        <v>110</v>
      </c>
      <c r="B24" s="19">
        <v>110</v>
      </c>
      <c r="C24" s="30">
        <v>1100</v>
      </c>
      <c r="D24" s="5">
        <v>215</v>
      </c>
      <c r="E24" s="18" t="s">
        <v>152</v>
      </c>
      <c r="F24" s="17">
        <v>2497.842</v>
      </c>
      <c r="G24" s="9">
        <v>60.9229756097561</v>
      </c>
      <c r="H24" s="10">
        <v>62.38376195121952</v>
      </c>
      <c r="I24" s="21">
        <v>5492</v>
      </c>
      <c r="J24" s="19">
        <v>1359</v>
      </c>
      <c r="K24" s="19">
        <v>41</v>
      </c>
    </row>
    <row r="25" spans="1:11" ht="15.75" thickBot="1">
      <c r="A25" s="1">
        <v>111</v>
      </c>
      <c r="B25" s="19">
        <v>111</v>
      </c>
      <c r="C25" s="30">
        <v>1110</v>
      </c>
      <c r="D25" s="5">
        <v>215</v>
      </c>
      <c r="E25" s="18"/>
      <c r="F25" s="17">
        <v>1455.696</v>
      </c>
      <c r="G25" s="9">
        <v>36.392399999999995</v>
      </c>
      <c r="H25" s="10">
        <v>62.81398500000002</v>
      </c>
      <c r="I25" s="21">
        <v>5395</v>
      </c>
      <c r="J25" s="19">
        <v>792</v>
      </c>
      <c r="K25" s="19">
        <v>40</v>
      </c>
    </row>
    <row r="26" spans="1:11" ht="15.75" thickBot="1">
      <c r="A26" s="1">
        <v>112</v>
      </c>
      <c r="B26" s="19">
        <v>112</v>
      </c>
      <c r="C26" s="30">
        <v>1120</v>
      </c>
      <c r="D26" s="5">
        <v>215</v>
      </c>
      <c r="E26" s="18" t="s">
        <v>153</v>
      </c>
      <c r="F26" s="17">
        <v>1569.652</v>
      </c>
      <c r="G26" s="9">
        <v>39.2413</v>
      </c>
      <c r="H26" s="10">
        <v>62.65098300000001</v>
      </c>
      <c r="I26" s="21">
        <v>5381</v>
      </c>
      <c r="J26" s="19">
        <v>854</v>
      </c>
      <c r="K26" s="19">
        <v>40</v>
      </c>
    </row>
    <row r="27" spans="1:11" ht="15.75" thickBot="1">
      <c r="A27" s="1">
        <v>113</v>
      </c>
      <c r="B27" s="19">
        <v>113</v>
      </c>
      <c r="C27" s="30">
        <v>1130</v>
      </c>
      <c r="D27" s="5">
        <v>215</v>
      </c>
      <c r="E27" s="18"/>
      <c r="F27" s="17">
        <v>5532.38</v>
      </c>
      <c r="G27" s="9">
        <v>60.134565217391305</v>
      </c>
      <c r="H27" s="10">
        <v>62.052127826086966</v>
      </c>
      <c r="I27" s="21">
        <v>12258</v>
      </c>
      <c r="J27" s="19">
        <v>3010</v>
      </c>
      <c r="K27" s="19">
        <v>92</v>
      </c>
    </row>
    <row r="28" spans="1:11" ht="15.75" thickBot="1">
      <c r="A28" s="1" t="s">
        <v>12</v>
      </c>
      <c r="B28" s="19" t="s">
        <v>12</v>
      </c>
      <c r="C28" s="30">
        <v>1131</v>
      </c>
      <c r="D28" s="5">
        <v>215</v>
      </c>
      <c r="E28" s="18"/>
      <c r="F28" s="17">
        <v>3019.834</v>
      </c>
      <c r="G28" s="9">
        <v>75.49584999999999</v>
      </c>
      <c r="H28" s="10">
        <v>68.39098200000001</v>
      </c>
      <c r="I28" s="21">
        <v>5874</v>
      </c>
      <c r="J28" s="19">
        <v>1643</v>
      </c>
      <c r="K28" s="19">
        <v>40</v>
      </c>
    </row>
    <row r="29" spans="1:11" ht="15.75" thickBot="1">
      <c r="A29" s="1" t="s">
        <v>13</v>
      </c>
      <c r="B29" s="19" t="s">
        <v>13</v>
      </c>
      <c r="C29" s="30">
        <v>1132</v>
      </c>
      <c r="D29" s="5">
        <v>215</v>
      </c>
      <c r="E29" s="18"/>
      <c r="F29" s="17">
        <v>1769.994</v>
      </c>
      <c r="G29" s="9">
        <v>44.249849999999995</v>
      </c>
      <c r="H29" s="10">
        <v>68.716986</v>
      </c>
      <c r="I29" s="21">
        <v>5902</v>
      </c>
      <c r="J29" s="19">
        <v>963</v>
      </c>
      <c r="K29" s="19">
        <v>40</v>
      </c>
    </row>
    <row r="30" spans="1:14" s="3" customFormat="1" ht="15.75" thickBot="1">
      <c r="A30" s="1" t="s">
        <v>14</v>
      </c>
      <c r="B30" s="19" t="s">
        <v>14</v>
      </c>
      <c r="C30" s="30">
        <v>1133</v>
      </c>
      <c r="D30" s="5">
        <v>215</v>
      </c>
      <c r="E30" s="18"/>
      <c r="F30" s="17">
        <v>5740.455</v>
      </c>
      <c r="G30" s="9">
        <v>2870.2275</v>
      </c>
      <c r="H30" s="10">
        <v>1288.32132</v>
      </c>
      <c r="I30" s="21">
        <v>4279</v>
      </c>
      <c r="J30" s="19">
        <v>2415</v>
      </c>
      <c r="K30" s="19">
        <v>2</v>
      </c>
      <c r="M30"/>
      <c r="N30"/>
    </row>
    <row r="31" spans="1:11" ht="15.75" thickBot="1">
      <c r="A31" s="1">
        <v>114</v>
      </c>
      <c r="B31" s="19">
        <v>114</v>
      </c>
      <c r="C31" s="30">
        <v>1140</v>
      </c>
      <c r="D31" s="5">
        <v>215</v>
      </c>
      <c r="E31" s="18"/>
      <c r="F31" s="17">
        <v>2437.188</v>
      </c>
      <c r="G31" s="9">
        <v>135.39933333333335</v>
      </c>
      <c r="H31" s="10">
        <v>121.19069333333333</v>
      </c>
      <c r="I31" s="21">
        <v>4684</v>
      </c>
      <c r="J31" s="19">
        <v>1326</v>
      </c>
      <c r="K31" s="19">
        <v>18</v>
      </c>
    </row>
    <row r="32" spans="1:11" ht="15.75" thickBot="1">
      <c r="A32" s="1" t="s">
        <v>15</v>
      </c>
      <c r="B32" s="19" t="s">
        <v>15</v>
      </c>
      <c r="C32" s="30">
        <v>1141</v>
      </c>
      <c r="D32" s="5">
        <v>215</v>
      </c>
      <c r="E32" s="18"/>
      <c r="F32" s="17">
        <v>1029.28</v>
      </c>
      <c r="G32" s="9">
        <v>114.36444444444444</v>
      </c>
      <c r="H32" s="10">
        <v>139.25028</v>
      </c>
      <c r="I32" s="24">
        <v>2691</v>
      </c>
      <c r="J32" s="23">
        <v>560</v>
      </c>
      <c r="K32" s="23">
        <v>9</v>
      </c>
    </row>
    <row r="33" spans="1:11" ht="15.75" thickBot="1">
      <c r="A33" s="1">
        <v>115</v>
      </c>
      <c r="B33" s="19">
        <v>115</v>
      </c>
      <c r="C33" s="30">
        <v>1150</v>
      </c>
      <c r="D33" s="5">
        <v>215</v>
      </c>
      <c r="E33" s="18" t="s">
        <v>153</v>
      </c>
      <c r="F33" s="17">
        <v>1656.038</v>
      </c>
      <c r="G33" s="9">
        <v>39.429476190476194</v>
      </c>
      <c r="H33" s="10">
        <v>59.96699428571429</v>
      </c>
      <c r="I33" s="21">
        <v>5408</v>
      </c>
      <c r="J33" s="19">
        <v>901</v>
      </c>
      <c r="K33" s="19">
        <v>42</v>
      </c>
    </row>
    <row r="34" spans="1:11" ht="15.75" thickBot="1">
      <c r="A34" s="1">
        <v>116</v>
      </c>
      <c r="B34" s="19">
        <v>116</v>
      </c>
      <c r="C34" s="30">
        <v>1160</v>
      </c>
      <c r="D34" s="5">
        <v>215</v>
      </c>
      <c r="E34" s="18"/>
      <c r="F34" s="17">
        <v>1551.272</v>
      </c>
      <c r="G34" s="9">
        <v>36.935047619047616</v>
      </c>
      <c r="H34" s="10">
        <v>60.27747428571428</v>
      </c>
      <c r="I34" s="21">
        <v>5436</v>
      </c>
      <c r="J34" s="19">
        <v>844</v>
      </c>
      <c r="K34" s="19">
        <v>42</v>
      </c>
    </row>
    <row r="35" spans="1:11" ht="15.75" thickBot="1">
      <c r="A35" s="2">
        <v>201</v>
      </c>
      <c r="B35" s="19">
        <v>201</v>
      </c>
      <c r="C35" s="30">
        <v>2010</v>
      </c>
      <c r="D35" s="5">
        <v>215</v>
      </c>
      <c r="E35" s="18"/>
      <c r="F35" s="17">
        <v>6353.966</v>
      </c>
      <c r="G35" s="9">
        <v>80.30471604938272</v>
      </c>
      <c r="H35" s="10">
        <v>76.05610074074075</v>
      </c>
      <c r="I35" s="21">
        <v>13228</v>
      </c>
      <c r="J35" s="19">
        <v>3457</v>
      </c>
      <c r="K35" s="5">
        <v>81</v>
      </c>
    </row>
    <row r="36" spans="1:11" ht="15.75" thickBot="1">
      <c r="A36" s="2" t="s">
        <v>16</v>
      </c>
      <c r="B36" s="19" t="s">
        <v>16</v>
      </c>
      <c r="C36" s="30">
        <v>2011</v>
      </c>
      <c r="D36" s="5">
        <v>215</v>
      </c>
      <c r="E36" s="18" t="s">
        <v>153</v>
      </c>
      <c r="F36" s="17">
        <v>2089.383</v>
      </c>
      <c r="G36" s="9">
        <v>2060.859</v>
      </c>
      <c r="H36" s="10">
        <v>3631.0248</v>
      </c>
      <c r="I36" s="21">
        <v>6030</v>
      </c>
      <c r="J36" s="19">
        <v>879</v>
      </c>
      <c r="K36" s="5">
        <v>1</v>
      </c>
    </row>
    <row r="37" spans="1:11" ht="15.75" thickBot="1">
      <c r="A37" s="2" t="s">
        <v>17</v>
      </c>
      <c r="B37" s="19" t="s">
        <v>17</v>
      </c>
      <c r="C37" s="30">
        <v>2012</v>
      </c>
      <c r="D37" s="5">
        <v>215</v>
      </c>
      <c r="E37" s="18"/>
      <c r="F37" s="17">
        <v>1790.212</v>
      </c>
      <c r="G37" s="9">
        <v>69.92058333333334</v>
      </c>
      <c r="H37" s="10">
        <v>78.49322500000001</v>
      </c>
      <c r="I37" s="21">
        <v>4045</v>
      </c>
      <c r="J37" s="19">
        <v>974</v>
      </c>
      <c r="K37" s="5">
        <v>24</v>
      </c>
    </row>
    <row r="38" spans="1:11" ht="15.75" thickBot="1">
      <c r="A38" s="2">
        <v>202</v>
      </c>
      <c r="B38" s="19">
        <v>202</v>
      </c>
      <c r="C38" s="30">
        <v>2020</v>
      </c>
      <c r="D38" s="5">
        <v>215</v>
      </c>
      <c r="E38" s="18"/>
      <c r="F38" s="17">
        <v>2885.66</v>
      </c>
      <c r="G38" s="9">
        <v>43.68784615384615</v>
      </c>
      <c r="H38" s="10">
        <v>65.10049107692308</v>
      </c>
      <c r="I38" s="21">
        <v>9086</v>
      </c>
      <c r="J38" s="19">
        <v>1570</v>
      </c>
      <c r="K38" s="5">
        <v>65</v>
      </c>
    </row>
    <row r="39" spans="1:11" ht="15.75" thickBot="1">
      <c r="A39" s="2" t="s">
        <v>18</v>
      </c>
      <c r="B39" s="19" t="s">
        <v>18</v>
      </c>
      <c r="C39" s="30">
        <v>2021</v>
      </c>
      <c r="D39" s="5">
        <v>215</v>
      </c>
      <c r="E39" s="18"/>
      <c r="F39" s="17">
        <v>2010.772</v>
      </c>
      <c r="G39" s="9">
        <v>62.38388235294118</v>
      </c>
      <c r="H39" s="10">
        <v>86.15820000000001</v>
      </c>
      <c r="I39" s="21">
        <v>6290</v>
      </c>
      <c r="J39" s="19">
        <v>1094</v>
      </c>
      <c r="K39" s="5">
        <v>34</v>
      </c>
    </row>
    <row r="40" spans="1:11" ht="15.75" thickBot="1">
      <c r="A40" s="2">
        <v>203</v>
      </c>
      <c r="B40" s="19">
        <v>203</v>
      </c>
      <c r="C40" s="30">
        <v>2030</v>
      </c>
      <c r="D40" s="5">
        <v>215</v>
      </c>
      <c r="E40" s="18"/>
      <c r="F40" s="17">
        <v>3302.886</v>
      </c>
      <c r="G40" s="9">
        <v>61.09648148148148</v>
      </c>
      <c r="H40" s="10">
        <v>52.22963555555556</v>
      </c>
      <c r="I40" s="21">
        <v>6056</v>
      </c>
      <c r="J40" s="19">
        <v>1797</v>
      </c>
      <c r="K40" s="5">
        <v>54</v>
      </c>
    </row>
    <row r="41" spans="1:11" ht="15.75" thickBot="1">
      <c r="A41" s="2" t="s">
        <v>82</v>
      </c>
      <c r="B41" s="19" t="s">
        <v>82</v>
      </c>
      <c r="C41" s="30">
        <v>2031</v>
      </c>
      <c r="D41" s="5">
        <v>215</v>
      </c>
      <c r="E41" s="18"/>
      <c r="F41" s="17">
        <v>2198.248</v>
      </c>
      <c r="G41" s="9">
        <v>62.54769696969697</v>
      </c>
      <c r="H41" s="10">
        <v>61.96898545454546</v>
      </c>
      <c r="I41" s="21">
        <v>4391</v>
      </c>
      <c r="J41" s="19">
        <v>1196</v>
      </c>
      <c r="K41" s="5">
        <v>33</v>
      </c>
    </row>
    <row r="42" spans="1:11" ht="15.75" thickBot="1">
      <c r="A42" s="2">
        <v>204</v>
      </c>
      <c r="B42" s="19" t="s">
        <v>19</v>
      </c>
      <c r="C42" s="30">
        <v>2041</v>
      </c>
      <c r="D42" s="5">
        <v>215</v>
      </c>
      <c r="E42" s="18"/>
      <c r="F42" s="17">
        <v>1958.648</v>
      </c>
      <c r="G42" s="9">
        <v>2702.649</v>
      </c>
      <c r="H42" s="10">
        <v>9141.390959999999</v>
      </c>
      <c r="I42" s="21">
        <v>15181</v>
      </c>
      <c r="J42" s="19">
        <v>824</v>
      </c>
      <c r="K42" s="5">
        <v>1</v>
      </c>
    </row>
    <row r="43" spans="1:11" ht="15.75" thickBot="1">
      <c r="A43" s="2" t="s">
        <v>19</v>
      </c>
      <c r="B43" s="19" t="s">
        <v>104</v>
      </c>
      <c r="C43" s="30">
        <v>2042</v>
      </c>
      <c r="D43" s="5">
        <v>215</v>
      </c>
      <c r="E43" s="18"/>
      <c r="F43" s="17">
        <v>1442.83</v>
      </c>
      <c r="G43" s="9">
        <v>58.66283333333333</v>
      </c>
      <c r="H43" s="10">
        <v>48.609525</v>
      </c>
      <c r="I43" s="21">
        <v>2505</v>
      </c>
      <c r="J43" s="19">
        <v>785</v>
      </c>
      <c r="K43" s="5">
        <v>24</v>
      </c>
    </row>
    <row r="44" spans="1:11" ht="15.75" thickBot="1">
      <c r="A44" s="2">
        <v>205</v>
      </c>
      <c r="B44" s="19" t="s">
        <v>105</v>
      </c>
      <c r="C44" s="30">
        <v>2043</v>
      </c>
      <c r="D44" s="5">
        <v>215</v>
      </c>
      <c r="E44" s="18"/>
      <c r="F44" s="17">
        <v>1391.366</v>
      </c>
      <c r="G44" s="9">
        <v>59.35208333333333</v>
      </c>
      <c r="H44" s="10">
        <v>48.920005</v>
      </c>
      <c r="I44" s="21">
        <v>2521</v>
      </c>
      <c r="J44" s="19">
        <v>757</v>
      </c>
      <c r="K44" s="5">
        <v>24</v>
      </c>
    </row>
    <row r="45" spans="1:11" ht="15.75" thickBot="1">
      <c r="A45" s="2" t="s">
        <v>20</v>
      </c>
      <c r="B45" s="19" t="s">
        <v>106</v>
      </c>
      <c r="C45" s="30">
        <v>2044</v>
      </c>
      <c r="D45" s="5">
        <v>215</v>
      </c>
      <c r="E45" s="18"/>
      <c r="F45" s="17">
        <v>981.492</v>
      </c>
      <c r="G45" s="9">
        <v>39.44041666666667</v>
      </c>
      <c r="H45" s="10">
        <v>48.93941</v>
      </c>
      <c r="I45" s="21">
        <v>2522</v>
      </c>
      <c r="J45" s="19">
        <v>534</v>
      </c>
      <c r="K45" s="5">
        <v>24</v>
      </c>
    </row>
    <row r="46" spans="1:11" ht="15.75" thickBot="1">
      <c r="A46" s="2" t="s">
        <v>83</v>
      </c>
      <c r="B46" s="19" t="s">
        <v>107</v>
      </c>
      <c r="C46" s="30">
        <v>2045</v>
      </c>
      <c r="D46" s="5">
        <v>215</v>
      </c>
      <c r="E46" s="18"/>
      <c r="F46" s="17">
        <v>990.682</v>
      </c>
      <c r="G46" s="9">
        <v>39.9765</v>
      </c>
      <c r="H46" s="10">
        <v>51.19039</v>
      </c>
      <c r="I46" s="21">
        <v>2638</v>
      </c>
      <c r="J46" s="19">
        <v>539</v>
      </c>
      <c r="K46" s="5">
        <v>24</v>
      </c>
    </row>
    <row r="47" spans="1:11" ht="15.75" thickBot="1">
      <c r="A47" s="2" t="s">
        <v>21</v>
      </c>
      <c r="B47" s="19" t="s">
        <v>108</v>
      </c>
      <c r="C47" s="30">
        <v>2046</v>
      </c>
      <c r="D47" s="5">
        <v>215</v>
      </c>
      <c r="E47" s="18"/>
      <c r="F47" s="17">
        <v>1584.356</v>
      </c>
      <c r="G47" s="9">
        <v>62.18566666666666</v>
      </c>
      <c r="H47" s="10">
        <v>51.07396</v>
      </c>
      <c r="I47" s="21">
        <v>2632</v>
      </c>
      <c r="J47" s="19">
        <v>862</v>
      </c>
      <c r="K47" s="5">
        <v>24</v>
      </c>
    </row>
    <row r="48" spans="1:11" ht="15.75" thickBot="1">
      <c r="A48" s="2">
        <v>206</v>
      </c>
      <c r="B48" s="19">
        <v>205</v>
      </c>
      <c r="C48" s="30">
        <v>2050</v>
      </c>
      <c r="D48" s="5">
        <v>215</v>
      </c>
      <c r="E48" s="18"/>
      <c r="F48" s="17">
        <v>1744.262</v>
      </c>
      <c r="G48" s="9">
        <v>39.70845833333333</v>
      </c>
      <c r="H48" s="10">
        <v>51.1806875</v>
      </c>
      <c r="I48" s="21">
        <v>5275</v>
      </c>
      <c r="J48" s="19">
        <v>949</v>
      </c>
      <c r="K48" s="5">
        <v>48</v>
      </c>
    </row>
    <row r="49" spans="1:11" ht="15.75" thickBot="1">
      <c r="A49" s="2">
        <v>207</v>
      </c>
      <c r="B49" s="19" t="s">
        <v>20</v>
      </c>
      <c r="C49" s="30">
        <v>2051</v>
      </c>
      <c r="D49" s="5">
        <v>215</v>
      </c>
      <c r="E49" s="18" t="s">
        <v>152</v>
      </c>
      <c r="F49" s="17">
        <v>1301.304</v>
      </c>
      <c r="G49" s="9">
        <v>75.4601111111111</v>
      </c>
      <c r="H49" s="10">
        <v>58.93945333333334</v>
      </c>
      <c r="I49" s="21">
        <v>2278</v>
      </c>
      <c r="J49" s="19">
        <v>708</v>
      </c>
      <c r="K49" s="5">
        <v>18</v>
      </c>
    </row>
    <row r="50" spans="1:11" ht="15.75" thickBot="1">
      <c r="A50" s="2">
        <v>208</v>
      </c>
      <c r="B50" s="19" t="s">
        <v>83</v>
      </c>
      <c r="C50" s="30">
        <v>2053</v>
      </c>
      <c r="D50" s="5">
        <v>215</v>
      </c>
      <c r="E50" s="18"/>
      <c r="F50" s="17">
        <v>2814</v>
      </c>
      <c r="G50" s="9">
        <v>57</v>
      </c>
      <c r="H50" s="10">
        <v>47.20880081632653</v>
      </c>
      <c r="I50" s="21">
        <v>4967</v>
      </c>
      <c r="J50" s="19">
        <v>1531</v>
      </c>
      <c r="K50" s="5">
        <v>49</v>
      </c>
    </row>
    <row r="51" spans="1:11" ht="15.75" thickBot="1">
      <c r="A51" s="2">
        <v>301</v>
      </c>
      <c r="B51" s="19" t="s">
        <v>21</v>
      </c>
      <c r="C51" s="30">
        <v>2052</v>
      </c>
      <c r="D51" s="5">
        <v>215</v>
      </c>
      <c r="E51" s="18"/>
      <c r="F51" s="17">
        <v>1825.536</v>
      </c>
      <c r="G51" s="9">
        <v>81.10324</v>
      </c>
      <c r="H51" s="10">
        <v>137.22022080000002</v>
      </c>
      <c r="I51" s="21">
        <v>5697</v>
      </c>
      <c r="J51" s="19">
        <v>768</v>
      </c>
      <c r="K51" s="5">
        <v>25</v>
      </c>
    </row>
    <row r="52" spans="1:11" ht="15.75" thickBot="1">
      <c r="A52" s="2" t="s">
        <v>22</v>
      </c>
      <c r="B52" s="19">
        <v>206</v>
      </c>
      <c r="C52" s="30">
        <v>2060</v>
      </c>
      <c r="D52" s="5">
        <v>215</v>
      </c>
      <c r="E52" s="18" t="s">
        <v>151</v>
      </c>
      <c r="F52" s="17">
        <v>2170.678</v>
      </c>
      <c r="G52" s="9">
        <v>55.323800000000006</v>
      </c>
      <c r="H52" s="10">
        <v>49.703967000000006</v>
      </c>
      <c r="I52" s="21">
        <v>4269</v>
      </c>
      <c r="J52" s="19">
        <v>1181</v>
      </c>
      <c r="K52" s="5">
        <v>40</v>
      </c>
    </row>
    <row r="53" spans="1:11" ht="15.75" thickBot="1">
      <c r="A53" s="2">
        <v>303</v>
      </c>
      <c r="B53" s="19">
        <v>207</v>
      </c>
      <c r="C53" s="30">
        <v>2070</v>
      </c>
      <c r="D53" s="5">
        <v>215</v>
      </c>
      <c r="E53" s="18"/>
      <c r="F53" s="17">
        <v>1494.294</v>
      </c>
      <c r="G53" s="9">
        <v>36.5762</v>
      </c>
      <c r="H53" s="10">
        <v>49.703967000000006</v>
      </c>
      <c r="I53" s="21">
        <v>4269</v>
      </c>
      <c r="J53" s="19">
        <v>813</v>
      </c>
      <c r="K53" s="5">
        <v>40</v>
      </c>
    </row>
    <row r="54" spans="1:11" ht="15.75" thickBot="1">
      <c r="A54" s="2" t="s">
        <v>23</v>
      </c>
      <c r="B54" s="19">
        <v>208</v>
      </c>
      <c r="C54" s="30">
        <v>2080</v>
      </c>
      <c r="D54" s="5">
        <v>215</v>
      </c>
      <c r="E54" s="18" t="s">
        <v>154</v>
      </c>
      <c r="F54" s="17">
        <v>1667.066</v>
      </c>
      <c r="G54" s="9">
        <v>42.41185</v>
      </c>
      <c r="H54" s="10">
        <v>48.481452000000004</v>
      </c>
      <c r="I54" s="21">
        <v>4164</v>
      </c>
      <c r="J54" s="19">
        <v>907</v>
      </c>
      <c r="K54" s="5">
        <v>40</v>
      </c>
    </row>
    <row r="55" spans="1:11" ht="15.75" thickBot="1">
      <c r="A55" s="2">
        <v>304</v>
      </c>
      <c r="B55" s="19" t="s">
        <v>142</v>
      </c>
      <c r="C55" s="30">
        <v>3013</v>
      </c>
      <c r="D55" s="5">
        <v>215</v>
      </c>
      <c r="E55" s="18"/>
      <c r="F55" s="17">
        <v>2312.204</v>
      </c>
      <c r="G55" s="9">
        <v>48.17091666666667</v>
      </c>
      <c r="H55" s="10">
        <v>58.215</v>
      </c>
      <c r="I55" s="15">
        <v>6000</v>
      </c>
      <c r="J55" s="19">
        <f>1103+155</f>
        <v>1258</v>
      </c>
      <c r="K55" s="19">
        <v>48</v>
      </c>
    </row>
    <row r="56" spans="1:11" ht="15.75" thickBot="1">
      <c r="A56" s="2">
        <v>305</v>
      </c>
      <c r="B56" s="19" t="s">
        <v>143</v>
      </c>
      <c r="C56" s="30">
        <v>3014</v>
      </c>
      <c r="D56" s="5">
        <v>215</v>
      </c>
      <c r="E56" s="18"/>
      <c r="F56" s="17">
        <v>2652.234</v>
      </c>
      <c r="G56" s="9">
        <v>55.254875</v>
      </c>
      <c r="H56" s="10">
        <v>69.0818</v>
      </c>
      <c r="I56" s="15">
        <v>7120</v>
      </c>
      <c r="J56" s="19">
        <f>1323+120</f>
        <v>1443</v>
      </c>
      <c r="K56" s="19">
        <v>48</v>
      </c>
    </row>
    <row r="57" spans="1:11" ht="15.75" thickBot="1">
      <c r="A57" s="2">
        <v>306</v>
      </c>
      <c r="B57" s="19" t="s">
        <v>144</v>
      </c>
      <c r="C57" s="30">
        <v>3015</v>
      </c>
      <c r="D57" s="5">
        <v>215</v>
      </c>
      <c r="E57" s="18"/>
      <c r="F57" s="17">
        <v>1121.18</v>
      </c>
      <c r="G57" s="9">
        <v>46.715833333333336</v>
      </c>
      <c r="H57" s="10">
        <v>69.0818</v>
      </c>
      <c r="I57" s="15">
        <v>3560</v>
      </c>
      <c r="J57" s="19">
        <f>545+65</f>
        <v>610</v>
      </c>
      <c r="K57" s="19">
        <v>24</v>
      </c>
    </row>
    <row r="58" spans="1:11" ht="15.75" thickBot="1">
      <c r="A58" s="2">
        <v>307</v>
      </c>
      <c r="B58" s="19" t="s">
        <v>145</v>
      </c>
      <c r="C58" s="30">
        <v>3016</v>
      </c>
      <c r="D58" s="5">
        <v>215</v>
      </c>
      <c r="E58" s="18"/>
      <c r="F58" s="17">
        <v>1361.958</v>
      </c>
      <c r="G58" s="9">
        <v>68.09790000000001</v>
      </c>
      <c r="H58" s="10">
        <v>57.795852000000004</v>
      </c>
      <c r="I58" s="15">
        <v>2482</v>
      </c>
      <c r="J58" s="19">
        <v>741</v>
      </c>
      <c r="K58" s="19">
        <v>20</v>
      </c>
    </row>
    <row r="59" spans="1:11" ht="15.75" thickBot="1">
      <c r="A59" s="2">
        <v>308</v>
      </c>
      <c r="B59" s="19" t="s">
        <v>146</v>
      </c>
      <c r="C59" s="30">
        <v>3017</v>
      </c>
      <c r="D59" s="5">
        <v>215</v>
      </c>
      <c r="E59" s="18"/>
      <c r="F59" s="17">
        <v>1558.624</v>
      </c>
      <c r="G59" s="9">
        <v>64.94266666666667</v>
      </c>
      <c r="H59" s="10">
        <v>58.331430000000005</v>
      </c>
      <c r="I59" s="15">
        <v>3006</v>
      </c>
      <c r="J59" s="19">
        <v>848</v>
      </c>
      <c r="K59" s="19">
        <v>24</v>
      </c>
    </row>
    <row r="60" spans="1:11" ht="15.75" thickBot="1">
      <c r="A60" s="2" t="s">
        <v>84</v>
      </c>
      <c r="B60" s="19" t="s">
        <v>147</v>
      </c>
      <c r="C60" s="30">
        <v>3018</v>
      </c>
      <c r="D60" s="5">
        <v>215</v>
      </c>
      <c r="E60" s="18"/>
      <c r="F60" s="17">
        <v>1946.442</v>
      </c>
      <c r="G60" s="9">
        <v>48.66105</v>
      </c>
      <c r="H60" s="10">
        <v>58.33143</v>
      </c>
      <c r="I60" s="15">
        <v>5010</v>
      </c>
      <c r="J60" s="19">
        <v>1059</v>
      </c>
      <c r="K60" s="19">
        <v>40</v>
      </c>
    </row>
    <row r="61" spans="1:11" ht="15.75" thickBot="1">
      <c r="A61" s="2">
        <v>309</v>
      </c>
      <c r="B61" s="19" t="s">
        <v>148</v>
      </c>
      <c r="C61" s="30">
        <v>3019</v>
      </c>
      <c r="D61" s="5">
        <v>215</v>
      </c>
      <c r="E61" s="18"/>
      <c r="F61" s="17">
        <v>418.352</v>
      </c>
      <c r="G61" s="9">
        <v>209.176</v>
      </c>
      <c r="H61" s="10">
        <v>106.88340000000001</v>
      </c>
      <c r="I61" s="15">
        <v>355</v>
      </c>
      <c r="J61" s="19">
        <f>135+41</f>
        <v>176</v>
      </c>
      <c r="K61" s="19">
        <v>2</v>
      </c>
    </row>
    <row r="62" spans="1:11" ht="15.75" thickBot="1">
      <c r="A62" s="2">
        <v>310</v>
      </c>
      <c r="B62" s="19">
        <v>303</v>
      </c>
      <c r="C62" s="30">
        <v>3030</v>
      </c>
      <c r="D62" s="5">
        <v>215</v>
      </c>
      <c r="E62" s="18"/>
      <c r="F62" s="17">
        <v>3913.102</v>
      </c>
      <c r="G62" s="9">
        <v>61.14221875</v>
      </c>
      <c r="H62" s="10">
        <v>70.92042375</v>
      </c>
      <c r="I62" s="15">
        <v>9746</v>
      </c>
      <c r="J62" s="19">
        <v>2129</v>
      </c>
      <c r="K62" s="19">
        <v>64</v>
      </c>
    </row>
    <row r="63" spans="1:11" ht="15.75" thickBot="1">
      <c r="A63" s="2">
        <v>311</v>
      </c>
      <c r="B63" s="19" t="s">
        <v>23</v>
      </c>
      <c r="C63" s="30">
        <v>3032</v>
      </c>
      <c r="D63" s="5">
        <v>215</v>
      </c>
      <c r="E63" s="18"/>
      <c r="F63" s="17">
        <v>2111.862</v>
      </c>
      <c r="G63" s="9">
        <v>72.8228275862069</v>
      </c>
      <c r="H63" s="10">
        <v>68.86232275862068</v>
      </c>
      <c r="I63" s="15">
        <v>4288</v>
      </c>
      <c r="J63" s="19">
        <v>1149</v>
      </c>
      <c r="K63" s="19">
        <v>29</v>
      </c>
    </row>
    <row r="64" spans="1:11" ht="15.75" thickBot="1">
      <c r="A64" s="2">
        <v>312</v>
      </c>
      <c r="B64" s="19">
        <v>304</v>
      </c>
      <c r="C64" s="30">
        <v>3040</v>
      </c>
      <c r="D64" s="5">
        <v>215</v>
      </c>
      <c r="E64" s="18" t="s">
        <v>153</v>
      </c>
      <c r="F64" s="17">
        <v>1565.976</v>
      </c>
      <c r="G64" s="9">
        <v>55.92771428571429</v>
      </c>
      <c r="H64" s="10">
        <v>84.56144571428571</v>
      </c>
      <c r="I64" s="15">
        <v>5084</v>
      </c>
      <c r="J64" s="19">
        <v>852</v>
      </c>
      <c r="K64" s="19">
        <v>28</v>
      </c>
    </row>
    <row r="65" spans="1:11" ht="15.75" thickBot="1">
      <c r="A65" s="2">
        <v>313</v>
      </c>
      <c r="B65" s="19">
        <v>305</v>
      </c>
      <c r="C65" s="30">
        <v>3050</v>
      </c>
      <c r="D65" s="5">
        <v>215</v>
      </c>
      <c r="E65" s="18" t="s">
        <v>153</v>
      </c>
      <c r="F65" s="17">
        <v>2019.962</v>
      </c>
      <c r="G65" s="9">
        <v>72.1415</v>
      </c>
      <c r="H65" s="10">
        <v>84.84420428571427</v>
      </c>
      <c r="I65" s="15">
        <v>5101</v>
      </c>
      <c r="J65" s="19">
        <v>1099</v>
      </c>
      <c r="K65" s="19">
        <v>28</v>
      </c>
    </row>
    <row r="66" spans="1:14" s="3" customFormat="1" ht="15.75" thickBot="1">
      <c r="A66" s="2">
        <v>314</v>
      </c>
      <c r="B66" s="19">
        <v>306</v>
      </c>
      <c r="C66" s="30">
        <v>3060</v>
      </c>
      <c r="D66" s="5">
        <v>215</v>
      </c>
      <c r="E66" s="18" t="s">
        <v>153</v>
      </c>
      <c r="F66" s="17">
        <v>1376.662</v>
      </c>
      <c r="G66" s="9">
        <v>49.1665</v>
      </c>
      <c r="H66" s="10">
        <v>84.54481285714287</v>
      </c>
      <c r="I66" s="15">
        <v>5083</v>
      </c>
      <c r="J66" s="19">
        <v>749</v>
      </c>
      <c r="K66" s="19">
        <v>28</v>
      </c>
      <c r="L66"/>
      <c r="M66"/>
      <c r="N66"/>
    </row>
    <row r="67" spans="1:14" s="3" customFormat="1" ht="15.75" thickBot="1">
      <c r="A67" s="2" t="s">
        <v>24</v>
      </c>
      <c r="B67" s="19">
        <v>307</v>
      </c>
      <c r="C67" s="30">
        <v>3070</v>
      </c>
      <c r="D67" s="5">
        <v>215</v>
      </c>
      <c r="E67" s="18" t="s">
        <v>153</v>
      </c>
      <c r="F67" s="17">
        <v>1692.798</v>
      </c>
      <c r="G67" s="9">
        <v>58.372344827586204</v>
      </c>
      <c r="H67" s="10">
        <v>82.25578758620689</v>
      </c>
      <c r="I67" s="15">
        <v>5122</v>
      </c>
      <c r="J67" s="19">
        <v>921</v>
      </c>
      <c r="K67" s="19">
        <v>29</v>
      </c>
      <c r="L67"/>
      <c r="M67"/>
      <c r="N67"/>
    </row>
    <row r="68" spans="1:14" s="3" customFormat="1" ht="15.75" thickBot="1">
      <c r="A68" s="2">
        <v>318</v>
      </c>
      <c r="B68" s="19">
        <v>308</v>
      </c>
      <c r="C68" s="30">
        <v>3080</v>
      </c>
      <c r="D68" s="5">
        <v>215</v>
      </c>
      <c r="E68" s="18"/>
      <c r="F68" s="17">
        <v>1616.36</v>
      </c>
      <c r="G68" s="9">
        <v>808.18</v>
      </c>
      <c r="H68" s="10">
        <v>1479.50712</v>
      </c>
      <c r="I68" s="15">
        <v>4914</v>
      </c>
      <c r="J68" s="19">
        <f>643+37</f>
        <v>680</v>
      </c>
      <c r="K68" s="19">
        <v>2</v>
      </c>
      <c r="L68"/>
      <c r="M68"/>
      <c r="N68"/>
    </row>
    <row r="69" spans="1:14" s="3" customFormat="1" ht="15.75" thickBot="1">
      <c r="A69" s="2">
        <v>319</v>
      </c>
      <c r="B69" s="19" t="s">
        <v>84</v>
      </c>
      <c r="C69" s="30">
        <v>3081</v>
      </c>
      <c r="D69" s="5">
        <v>215</v>
      </c>
      <c r="E69" s="18"/>
      <c r="F69" s="17">
        <v>1067.273</v>
      </c>
      <c r="G69" s="9">
        <v>1067.273</v>
      </c>
      <c r="H69" s="10">
        <v>990.5532000000001</v>
      </c>
      <c r="I69" s="15">
        <v>1645</v>
      </c>
      <c r="J69" s="19">
        <v>449</v>
      </c>
      <c r="K69" s="19">
        <v>1</v>
      </c>
      <c r="L69"/>
      <c r="M69"/>
      <c r="N69"/>
    </row>
    <row r="70" spans="1:14" s="3" customFormat="1" ht="15.75" thickBot="1">
      <c r="A70" s="2" t="s">
        <v>25</v>
      </c>
      <c r="B70" s="19">
        <v>309</v>
      </c>
      <c r="C70" s="30">
        <v>3090</v>
      </c>
      <c r="D70" s="5">
        <v>215</v>
      </c>
      <c r="E70" s="18" t="s">
        <v>152</v>
      </c>
      <c r="F70" s="17">
        <v>1413.422</v>
      </c>
      <c r="G70" s="9">
        <v>67.30580952380953</v>
      </c>
      <c r="H70" s="10">
        <v>55.75333714285714</v>
      </c>
      <c r="I70" s="15">
        <v>2514</v>
      </c>
      <c r="J70" s="19">
        <v>769</v>
      </c>
      <c r="K70" s="19">
        <v>21</v>
      </c>
      <c r="L70"/>
      <c r="M70"/>
      <c r="N70"/>
    </row>
    <row r="71" spans="1:14" s="3" customFormat="1" ht="15.75" thickBot="1">
      <c r="A71" s="2" t="s">
        <v>26</v>
      </c>
      <c r="B71" s="19">
        <v>310</v>
      </c>
      <c r="C71" s="30">
        <v>3100</v>
      </c>
      <c r="D71" s="5">
        <v>215</v>
      </c>
      <c r="E71" s="18"/>
      <c r="F71" s="17">
        <v>1025.604</v>
      </c>
      <c r="G71" s="9">
        <v>51.2802</v>
      </c>
      <c r="H71" s="10">
        <v>60.008022000000004</v>
      </c>
      <c r="I71" s="15">
        <v>2577</v>
      </c>
      <c r="J71" s="19">
        <v>558</v>
      </c>
      <c r="K71" s="19">
        <v>20</v>
      </c>
      <c r="L71"/>
      <c r="M71"/>
      <c r="N71"/>
    </row>
    <row r="72" spans="1:14" s="3" customFormat="1" ht="15.75" thickBot="1">
      <c r="A72" s="2" t="s">
        <v>85</v>
      </c>
      <c r="B72" s="19">
        <v>311</v>
      </c>
      <c r="C72" s="30">
        <v>3110</v>
      </c>
      <c r="D72" s="5">
        <v>215</v>
      </c>
      <c r="E72" s="18"/>
      <c r="F72" s="17">
        <v>2947.48</v>
      </c>
      <c r="G72" s="9">
        <v>2947.48</v>
      </c>
      <c r="H72" s="10">
        <v>6470.811360000001</v>
      </c>
      <c r="I72" s="15">
        <v>10746</v>
      </c>
      <c r="J72" s="19">
        <v>1240</v>
      </c>
      <c r="K72" s="19">
        <v>1</v>
      </c>
      <c r="L72"/>
      <c r="M72"/>
      <c r="N72"/>
    </row>
    <row r="73" spans="1:14" s="3" customFormat="1" ht="15.75" thickBot="1">
      <c r="A73" s="2" t="s">
        <v>99</v>
      </c>
      <c r="B73" s="19">
        <v>312</v>
      </c>
      <c r="C73" s="30">
        <v>3120</v>
      </c>
      <c r="D73" s="5">
        <v>215</v>
      </c>
      <c r="E73" s="18" t="s">
        <v>153</v>
      </c>
      <c r="F73" s="17">
        <v>1554.948</v>
      </c>
      <c r="G73" s="9">
        <v>77.7474</v>
      </c>
      <c r="H73" s="10">
        <v>60.008022000000004</v>
      </c>
      <c r="I73" s="15">
        <v>2577</v>
      </c>
      <c r="J73" s="19">
        <v>846</v>
      </c>
      <c r="K73" s="19">
        <v>20</v>
      </c>
      <c r="L73"/>
      <c r="M73"/>
      <c r="N73"/>
    </row>
    <row r="74" spans="1:14" s="3" customFormat="1" ht="15.75" thickBot="1">
      <c r="A74" s="2" t="s">
        <v>27</v>
      </c>
      <c r="B74" s="19">
        <v>313</v>
      </c>
      <c r="C74" s="30">
        <v>3130</v>
      </c>
      <c r="D74" s="5">
        <v>215</v>
      </c>
      <c r="E74" s="18"/>
      <c r="F74" s="17">
        <v>2526.751</v>
      </c>
      <c r="G74" s="9">
        <v>631.68775</v>
      </c>
      <c r="H74" s="10">
        <v>1666.62834</v>
      </c>
      <c r="I74" s="15">
        <v>11071</v>
      </c>
      <c r="J74" s="19">
        <v>1063</v>
      </c>
      <c r="K74" s="19">
        <v>4</v>
      </c>
      <c r="L74"/>
      <c r="M74"/>
      <c r="N74"/>
    </row>
    <row r="75" spans="1:14" s="3" customFormat="1" ht="15.75" thickBot="1">
      <c r="A75" s="2" t="s">
        <v>28</v>
      </c>
      <c r="B75" s="19">
        <v>314</v>
      </c>
      <c r="C75" s="30">
        <v>3140</v>
      </c>
      <c r="D75" s="5">
        <v>215</v>
      </c>
      <c r="E75" s="18"/>
      <c r="F75" s="17">
        <v>7592.138</v>
      </c>
      <c r="G75" s="9">
        <v>128.68030508474575</v>
      </c>
      <c r="H75" s="10">
        <v>159</v>
      </c>
      <c r="I75" s="15">
        <v>15594</v>
      </c>
      <c r="J75" s="19">
        <f>2916+170+108</f>
        <v>3194</v>
      </c>
      <c r="K75" s="19">
        <v>59</v>
      </c>
      <c r="L75"/>
      <c r="M75"/>
      <c r="N75"/>
    </row>
    <row r="76" spans="1:14" s="3" customFormat="1" ht="15.75" thickBot="1">
      <c r="A76" s="2" t="s">
        <v>86</v>
      </c>
      <c r="B76" s="19" t="s">
        <v>24</v>
      </c>
      <c r="C76" s="30">
        <v>3141</v>
      </c>
      <c r="D76" s="5">
        <v>215</v>
      </c>
      <c r="E76" s="18"/>
      <c r="F76" s="17">
        <v>910.391</v>
      </c>
      <c r="G76" s="9">
        <v>303.46366666666665</v>
      </c>
      <c r="H76" s="10">
        <v>513.8432</v>
      </c>
      <c r="I76" s="15">
        <v>2560</v>
      </c>
      <c r="J76" s="19">
        <v>383</v>
      </c>
      <c r="K76" s="19">
        <v>3</v>
      </c>
      <c r="L76"/>
      <c r="M76"/>
      <c r="N76"/>
    </row>
    <row r="77" spans="1:14" s="3" customFormat="1" ht="15.75" thickBot="1">
      <c r="A77" s="2" t="s">
        <v>87</v>
      </c>
      <c r="B77" s="19" t="s">
        <v>156</v>
      </c>
      <c r="C77" s="30">
        <v>3142</v>
      </c>
      <c r="D77" s="5">
        <v>215</v>
      </c>
      <c r="E77" s="18"/>
      <c r="F77" s="17">
        <v>318.518</v>
      </c>
      <c r="G77" s="9">
        <v>318.518</v>
      </c>
      <c r="H77" s="10">
        <v>787.62528</v>
      </c>
      <c r="I77" s="15">
        <v>1308</v>
      </c>
      <c r="J77" s="19">
        <v>134</v>
      </c>
      <c r="K77" s="19">
        <v>1</v>
      </c>
      <c r="L77"/>
      <c r="M77"/>
      <c r="N77"/>
    </row>
    <row r="78" spans="1:14" s="3" customFormat="1" ht="15.75" thickBot="1">
      <c r="A78" s="2" t="s">
        <v>88</v>
      </c>
      <c r="B78" s="19">
        <v>318</v>
      </c>
      <c r="C78" s="30">
        <v>3180</v>
      </c>
      <c r="D78" s="5">
        <v>215</v>
      </c>
      <c r="E78" s="18"/>
      <c r="F78" s="17">
        <v>2861.908</v>
      </c>
      <c r="G78" s="9">
        <v>114.47632</v>
      </c>
      <c r="H78" s="10">
        <v>123.5150592</v>
      </c>
      <c r="I78" s="20">
        <v>5128</v>
      </c>
      <c r="J78" s="19">
        <v>1204</v>
      </c>
      <c r="K78" s="19">
        <v>25</v>
      </c>
      <c r="L78"/>
      <c r="M78"/>
      <c r="N78"/>
    </row>
    <row r="79" spans="1:14" s="3" customFormat="1" ht="15.75" thickBot="1">
      <c r="A79" s="2">
        <v>321</v>
      </c>
      <c r="B79" s="19">
        <v>319</v>
      </c>
      <c r="C79" s="30">
        <v>3190</v>
      </c>
      <c r="D79" s="5">
        <v>215</v>
      </c>
      <c r="E79" s="18"/>
      <c r="F79" s="17">
        <v>15450</v>
      </c>
      <c r="G79" s="9">
        <v>61</v>
      </c>
      <c r="H79" s="10">
        <v>63.26641181102362</v>
      </c>
      <c r="I79" s="15">
        <v>34463</v>
      </c>
      <c r="J79" s="19">
        <v>8406</v>
      </c>
      <c r="K79" s="19">
        <v>254</v>
      </c>
      <c r="L79"/>
      <c r="M79"/>
      <c r="N79"/>
    </row>
    <row r="80" spans="1:14" s="3" customFormat="1" ht="15.75" thickBot="1">
      <c r="A80" s="2" t="s">
        <v>29</v>
      </c>
      <c r="B80" s="19" t="s">
        <v>25</v>
      </c>
      <c r="C80" s="30">
        <v>3191</v>
      </c>
      <c r="D80" s="5">
        <v>215</v>
      </c>
      <c r="E80" s="18"/>
      <c r="F80" s="17">
        <v>5515.838</v>
      </c>
      <c r="G80" s="9">
        <v>82.32594029850746</v>
      </c>
      <c r="H80" s="10">
        <v>80.57651104477613</v>
      </c>
      <c r="I80" s="15">
        <v>11592</v>
      </c>
      <c r="J80" s="19">
        <v>3001</v>
      </c>
      <c r="K80" s="19">
        <v>67</v>
      </c>
      <c r="L80"/>
      <c r="M80"/>
      <c r="N80"/>
    </row>
    <row r="81" spans="1:14" s="3" customFormat="1" ht="15.75" thickBot="1">
      <c r="A81" s="2" t="s">
        <v>30</v>
      </c>
      <c r="B81" s="19" t="s">
        <v>26</v>
      </c>
      <c r="C81" s="30">
        <v>3192</v>
      </c>
      <c r="D81" s="5">
        <v>215</v>
      </c>
      <c r="E81" s="18"/>
      <c r="F81" s="17">
        <v>149.751</v>
      </c>
      <c r="G81" s="9">
        <v>49.917</v>
      </c>
      <c r="H81" s="10">
        <v>45.56344000000001</v>
      </c>
      <c r="I81" s="15">
        <v>227</v>
      </c>
      <c r="J81" s="19">
        <v>63</v>
      </c>
      <c r="K81" s="19">
        <v>3</v>
      </c>
      <c r="L81"/>
      <c r="M81"/>
      <c r="N81"/>
    </row>
    <row r="82" spans="1:11" ht="15.75" thickBot="1">
      <c r="A82" s="2" t="s">
        <v>31</v>
      </c>
      <c r="B82" s="19" t="s">
        <v>85</v>
      </c>
      <c r="C82" s="30">
        <v>3201</v>
      </c>
      <c r="D82" s="5">
        <v>215</v>
      </c>
      <c r="E82" s="18" t="s">
        <v>152</v>
      </c>
      <c r="F82" s="17">
        <v>1909.682</v>
      </c>
      <c r="G82" s="9">
        <v>50.25478947368421</v>
      </c>
      <c r="H82" s="10">
        <v>62.9457347368421</v>
      </c>
      <c r="I82" s="15">
        <v>5136</v>
      </c>
      <c r="J82" s="19">
        <v>1039</v>
      </c>
      <c r="K82" s="19">
        <v>38</v>
      </c>
    </row>
    <row r="83" spans="1:11" ht="15.75" thickBot="1">
      <c r="A83" s="2">
        <v>323</v>
      </c>
      <c r="B83" s="19" t="s">
        <v>99</v>
      </c>
      <c r="C83" s="30">
        <v>3202</v>
      </c>
      <c r="D83" s="5">
        <v>215</v>
      </c>
      <c r="E83" s="18"/>
      <c r="F83" s="17">
        <v>2146.784</v>
      </c>
      <c r="G83" s="9">
        <v>55.045743589743594</v>
      </c>
      <c r="H83" s="10">
        <v>75.33916615384615</v>
      </c>
      <c r="I83" s="15">
        <v>6309</v>
      </c>
      <c r="J83" s="19">
        <v>1168</v>
      </c>
      <c r="K83" s="19">
        <v>39</v>
      </c>
    </row>
    <row r="84" spans="1:11" ht="15.75" thickBot="1">
      <c r="A84" s="2">
        <v>324</v>
      </c>
      <c r="B84" s="19" t="s">
        <v>27</v>
      </c>
      <c r="C84" s="30">
        <v>3203</v>
      </c>
      <c r="D84" s="5">
        <v>215</v>
      </c>
      <c r="E84" s="18"/>
      <c r="F84" s="17">
        <v>2398.59</v>
      </c>
      <c r="G84" s="9">
        <v>61.502307692307696</v>
      </c>
      <c r="H84" s="10">
        <v>61.95270153846153</v>
      </c>
      <c r="I84" s="15">
        <v>5188</v>
      </c>
      <c r="J84" s="19">
        <v>1305</v>
      </c>
      <c r="K84" s="19">
        <v>39</v>
      </c>
    </row>
    <row r="85" spans="1:11" ht="15.75" thickBot="1">
      <c r="A85" s="2">
        <v>325</v>
      </c>
      <c r="B85" s="19" t="s">
        <v>28</v>
      </c>
      <c r="C85" s="30">
        <v>3204</v>
      </c>
      <c r="D85" s="5">
        <v>215</v>
      </c>
      <c r="E85" s="18"/>
      <c r="F85" s="17">
        <v>2048.974</v>
      </c>
      <c r="G85" s="9">
        <v>2048.974</v>
      </c>
      <c r="H85" s="10">
        <v>1794.4367999999997</v>
      </c>
      <c r="I85" s="15">
        <v>2980</v>
      </c>
      <c r="J85" s="19">
        <v>862</v>
      </c>
      <c r="K85" s="19">
        <v>1</v>
      </c>
    </row>
    <row r="86" spans="1:11" ht="15.75" thickBot="1">
      <c r="A86" s="2">
        <v>326</v>
      </c>
      <c r="B86" s="19" t="s">
        <v>86</v>
      </c>
      <c r="C86" s="30">
        <v>3205</v>
      </c>
      <c r="D86" s="5">
        <v>215</v>
      </c>
      <c r="E86" s="18"/>
      <c r="F86" s="17">
        <v>2027.314</v>
      </c>
      <c r="G86" s="9">
        <v>46.07531818181818</v>
      </c>
      <c r="H86" s="10">
        <v>63.401427272727275</v>
      </c>
      <c r="I86" s="15">
        <v>5990</v>
      </c>
      <c r="J86" s="19">
        <v>1103</v>
      </c>
      <c r="K86" s="19">
        <v>44</v>
      </c>
    </row>
    <row r="87" spans="1:11" ht="15.75" thickBot="1">
      <c r="A87" s="2">
        <v>327</v>
      </c>
      <c r="B87" s="19" t="s">
        <v>87</v>
      </c>
      <c r="C87" s="30">
        <v>3206</v>
      </c>
      <c r="D87" s="5">
        <v>215</v>
      </c>
      <c r="E87" s="18" t="s">
        <v>151</v>
      </c>
      <c r="F87" s="17">
        <v>1898.654</v>
      </c>
      <c r="G87" s="9">
        <v>45.20604761904762</v>
      </c>
      <c r="H87" s="10">
        <v>65.68869714285715</v>
      </c>
      <c r="I87" s="15">
        <v>5924</v>
      </c>
      <c r="J87" s="19">
        <v>1033</v>
      </c>
      <c r="K87" s="19">
        <v>42</v>
      </c>
    </row>
    <row r="88" spans="1:11" ht="15.75" thickBot="1">
      <c r="A88" s="2" t="s">
        <v>32</v>
      </c>
      <c r="B88" s="19" t="s">
        <v>88</v>
      </c>
      <c r="C88" s="30">
        <v>3207</v>
      </c>
      <c r="D88" s="5">
        <v>215</v>
      </c>
      <c r="E88" s="18"/>
      <c r="F88" s="17">
        <v>1832.486</v>
      </c>
      <c r="G88" s="9">
        <v>42.61595348837209</v>
      </c>
      <c r="H88" s="10">
        <v>71.82918697674418</v>
      </c>
      <c r="I88" s="15">
        <v>6632</v>
      </c>
      <c r="J88" s="19">
        <v>997</v>
      </c>
      <c r="K88" s="19">
        <v>43</v>
      </c>
    </row>
    <row r="89" spans="1:11" ht="15.75" thickBot="1">
      <c r="A89" s="2">
        <v>328</v>
      </c>
      <c r="B89" s="19">
        <v>321</v>
      </c>
      <c r="C89" s="30">
        <v>3210</v>
      </c>
      <c r="D89" s="5">
        <v>215</v>
      </c>
      <c r="E89" s="18"/>
      <c r="F89" s="17">
        <v>880.402</v>
      </c>
      <c r="G89" s="9">
        <v>44.0201</v>
      </c>
      <c r="H89" s="10">
        <v>60.63674400000001</v>
      </c>
      <c r="I89" s="15">
        <v>2604</v>
      </c>
      <c r="J89" s="19">
        <v>479</v>
      </c>
      <c r="K89" s="19">
        <v>20</v>
      </c>
    </row>
    <row r="90" spans="1:11" ht="15.75" thickBot="1">
      <c r="A90" s="2" t="s">
        <v>33</v>
      </c>
      <c r="B90" s="19" t="s">
        <v>29</v>
      </c>
      <c r="C90" s="30">
        <v>3211</v>
      </c>
      <c r="D90" s="5">
        <v>215</v>
      </c>
      <c r="E90" s="18"/>
      <c r="F90" s="17">
        <v>520.154</v>
      </c>
      <c r="G90" s="9">
        <v>130.0385</v>
      </c>
      <c r="H90" s="10">
        <v>87.08964</v>
      </c>
      <c r="I90" s="15">
        <v>748</v>
      </c>
      <c r="J90" s="19">
        <v>283</v>
      </c>
      <c r="K90" s="19">
        <v>4</v>
      </c>
    </row>
    <row r="91" spans="1:11" ht="15.75" thickBot="1">
      <c r="A91" s="2">
        <v>329</v>
      </c>
      <c r="B91" s="19" t="s">
        <v>30</v>
      </c>
      <c r="C91" s="30">
        <v>3221</v>
      </c>
      <c r="D91" s="5">
        <v>215</v>
      </c>
      <c r="E91" s="18"/>
      <c r="F91" s="17">
        <v>2731.268</v>
      </c>
      <c r="G91" s="9">
        <v>60.69484444444444</v>
      </c>
      <c r="H91" s="10">
        <v>64.921368</v>
      </c>
      <c r="I91" s="15">
        <v>6273</v>
      </c>
      <c r="J91" s="19">
        <v>1486</v>
      </c>
      <c r="K91" s="19">
        <v>45</v>
      </c>
    </row>
    <row r="92" spans="1:11" ht="15.75" thickBot="1">
      <c r="A92" s="2" t="s">
        <v>34</v>
      </c>
      <c r="B92" s="19" t="s">
        <v>31</v>
      </c>
      <c r="C92" s="30">
        <v>3222</v>
      </c>
      <c r="D92" s="5">
        <v>215</v>
      </c>
      <c r="E92" s="18"/>
      <c r="F92" s="17">
        <v>2683.48</v>
      </c>
      <c r="G92" s="9">
        <v>60.98818181818182</v>
      </c>
      <c r="H92" s="10">
        <v>75.84885272727274</v>
      </c>
      <c r="I92" s="15">
        <v>7166</v>
      </c>
      <c r="J92" s="19">
        <v>1460</v>
      </c>
      <c r="K92" s="19">
        <v>44</v>
      </c>
    </row>
    <row r="93" spans="1:11" ht="15.75" thickBot="1">
      <c r="A93" s="2" t="s">
        <v>35</v>
      </c>
      <c r="B93" s="19">
        <v>323</v>
      </c>
      <c r="C93" s="30">
        <v>3230</v>
      </c>
      <c r="D93" s="5">
        <v>215</v>
      </c>
      <c r="E93" s="18"/>
      <c r="F93" s="17">
        <v>856.508</v>
      </c>
      <c r="G93" s="9">
        <v>42.8254</v>
      </c>
      <c r="H93" s="10">
        <v>60.63674400000001</v>
      </c>
      <c r="I93" s="15">
        <v>2604</v>
      </c>
      <c r="J93" s="19">
        <v>466</v>
      </c>
      <c r="K93" s="19">
        <v>20</v>
      </c>
    </row>
    <row r="94" spans="1:11" ht="15.75" thickBot="1">
      <c r="A94" s="2">
        <v>330</v>
      </c>
      <c r="B94" s="19">
        <v>324</v>
      </c>
      <c r="C94" s="30">
        <v>3240</v>
      </c>
      <c r="D94" s="5">
        <v>215</v>
      </c>
      <c r="E94" s="18"/>
      <c r="F94" s="17">
        <v>885.916</v>
      </c>
      <c r="G94" s="9">
        <v>44.2958</v>
      </c>
      <c r="H94" s="10">
        <v>56.817840000000004</v>
      </c>
      <c r="I94" s="15">
        <v>2440</v>
      </c>
      <c r="J94" s="19">
        <v>482</v>
      </c>
      <c r="K94" s="19">
        <v>20</v>
      </c>
    </row>
    <row r="95" spans="1:11" ht="15.75" thickBot="1">
      <c r="A95" s="2">
        <v>331</v>
      </c>
      <c r="B95" s="19">
        <v>325</v>
      </c>
      <c r="C95" s="30">
        <v>3250</v>
      </c>
      <c r="D95" s="5">
        <v>215</v>
      </c>
      <c r="E95" s="18"/>
      <c r="F95" s="17">
        <v>1043.503</v>
      </c>
      <c r="G95" s="9">
        <v>1043.503</v>
      </c>
      <c r="H95" s="10">
        <v>1572.8419199999998</v>
      </c>
      <c r="I95" s="15">
        <v>2612</v>
      </c>
      <c r="J95" s="19">
        <v>439</v>
      </c>
      <c r="K95" s="19">
        <v>1</v>
      </c>
    </row>
    <row r="96" spans="1:11" ht="15.75" thickBot="1">
      <c r="A96" s="2">
        <v>332</v>
      </c>
      <c r="B96" s="19">
        <v>326</v>
      </c>
      <c r="C96" s="30">
        <v>3260</v>
      </c>
      <c r="D96" s="5">
        <v>215</v>
      </c>
      <c r="E96" s="18"/>
      <c r="F96" s="17">
        <v>2496</v>
      </c>
      <c r="G96" s="9">
        <v>2496</v>
      </c>
      <c r="H96" s="10">
        <v>3933</v>
      </c>
      <c r="I96" s="15">
        <v>6532</v>
      </c>
      <c r="J96" s="19">
        <v>1050</v>
      </c>
      <c r="K96" s="19">
        <v>1</v>
      </c>
    </row>
    <row r="97" spans="1:11" ht="15.75" thickBot="1">
      <c r="A97" s="2" t="s">
        <v>36</v>
      </c>
      <c r="B97" s="19">
        <v>327</v>
      </c>
      <c r="C97" s="30">
        <v>3270</v>
      </c>
      <c r="D97" s="5">
        <v>215</v>
      </c>
      <c r="E97" s="18"/>
      <c r="F97" s="17">
        <v>20767.562</v>
      </c>
      <c r="G97" s="9">
        <v>60.195831884057974</v>
      </c>
      <c r="H97" s="10">
        <v>59.30437982608696</v>
      </c>
      <c r="I97" s="15">
        <v>43932</v>
      </c>
      <c r="J97" s="19">
        <v>11299</v>
      </c>
      <c r="K97" s="19">
        <v>345</v>
      </c>
    </row>
    <row r="98" spans="1:11" ht="15.75" thickBot="1">
      <c r="A98" s="2" t="s">
        <v>37</v>
      </c>
      <c r="B98" s="19" t="s">
        <v>32</v>
      </c>
      <c r="C98" s="30">
        <v>3271</v>
      </c>
      <c r="D98" s="5">
        <v>215</v>
      </c>
      <c r="E98" s="18"/>
      <c r="F98" s="17">
        <v>64.179</v>
      </c>
      <c r="G98" s="9">
        <v>64.179</v>
      </c>
      <c r="H98" s="10">
        <v>48.900600000000004</v>
      </c>
      <c r="I98" s="15">
        <v>105</v>
      </c>
      <c r="J98" s="19">
        <v>27</v>
      </c>
      <c r="K98" s="19">
        <v>1</v>
      </c>
    </row>
    <row r="99" spans="1:11" ht="15.75" thickBot="1">
      <c r="A99" s="2" t="s">
        <v>38</v>
      </c>
      <c r="B99" s="19" t="s">
        <v>33</v>
      </c>
      <c r="C99" s="30">
        <v>3281</v>
      </c>
      <c r="D99" s="5">
        <v>215</v>
      </c>
      <c r="E99" s="18"/>
      <c r="F99" s="17">
        <v>3464.63</v>
      </c>
      <c r="G99" s="9">
        <v>58.72254237288136</v>
      </c>
      <c r="H99" s="10">
        <v>61.9644406779661</v>
      </c>
      <c r="I99" s="15">
        <v>7850</v>
      </c>
      <c r="J99" s="19">
        <v>1885</v>
      </c>
      <c r="K99" s="19">
        <v>59</v>
      </c>
    </row>
    <row r="100" spans="1:11" ht="15.75" thickBot="1">
      <c r="A100" s="2">
        <v>401</v>
      </c>
      <c r="B100" s="19" t="s">
        <v>149</v>
      </c>
      <c r="C100" s="30">
        <v>3282</v>
      </c>
      <c r="D100" s="5">
        <v>215</v>
      </c>
      <c r="E100" s="18"/>
      <c r="F100" s="17">
        <v>1891.302</v>
      </c>
      <c r="G100" s="9">
        <v>43.983767441860465</v>
      </c>
      <c r="H100" s="10">
        <v>63.630348837209304</v>
      </c>
      <c r="I100" s="15">
        <v>5875</v>
      </c>
      <c r="J100" s="19">
        <v>1029</v>
      </c>
      <c r="K100" s="19">
        <v>43</v>
      </c>
    </row>
    <row r="101" spans="1:11" ht="15.75" thickBot="1">
      <c r="A101" s="2">
        <v>402</v>
      </c>
      <c r="B101" s="19" t="s">
        <v>150</v>
      </c>
      <c r="C101" s="30">
        <v>3283</v>
      </c>
      <c r="D101" s="5">
        <v>215</v>
      </c>
      <c r="E101" s="18"/>
      <c r="F101" s="17">
        <v>3229.366</v>
      </c>
      <c r="G101" s="9">
        <v>75.10153488372093</v>
      </c>
      <c r="H101" s="10">
        <v>63.65201023255815</v>
      </c>
      <c r="I101" s="15">
        <v>5877</v>
      </c>
      <c r="J101" s="19">
        <v>1757</v>
      </c>
      <c r="K101" s="19">
        <v>43</v>
      </c>
    </row>
    <row r="102" spans="1:11" ht="15.75" thickBot="1">
      <c r="A102" s="2">
        <v>403</v>
      </c>
      <c r="B102" s="19">
        <v>329</v>
      </c>
      <c r="C102" s="30">
        <v>3290</v>
      </c>
      <c r="D102" s="5">
        <v>215</v>
      </c>
      <c r="E102" s="18"/>
      <c r="F102" s="17">
        <v>3946.186</v>
      </c>
      <c r="G102" s="9">
        <v>48.718345679012344</v>
      </c>
      <c r="H102" s="10">
        <v>44.67462222222223</v>
      </c>
      <c r="I102" s="15">
        <v>7770</v>
      </c>
      <c r="J102" s="19">
        <v>2147</v>
      </c>
      <c r="K102" s="19">
        <v>81</v>
      </c>
    </row>
    <row r="103" spans="1:11" ht="15.75" thickBot="1">
      <c r="A103" s="2" t="s">
        <v>39</v>
      </c>
      <c r="B103" s="19" t="s">
        <v>34</v>
      </c>
      <c r="C103" s="30">
        <v>3291</v>
      </c>
      <c r="D103" s="5">
        <v>215</v>
      </c>
      <c r="E103" s="18" t="s">
        <v>152</v>
      </c>
      <c r="F103" s="17">
        <v>2729.43</v>
      </c>
      <c r="G103" s="9">
        <v>33.696666666666665</v>
      </c>
      <c r="H103" s="10">
        <v>44.93335555555556</v>
      </c>
      <c r="I103" s="15">
        <v>7815</v>
      </c>
      <c r="J103" s="19">
        <v>1485</v>
      </c>
      <c r="K103" s="19">
        <v>81</v>
      </c>
    </row>
    <row r="104" spans="1:11" ht="15.75" thickBot="1">
      <c r="A104" s="2"/>
      <c r="B104" s="19" t="s">
        <v>35</v>
      </c>
      <c r="C104" s="30">
        <v>3292</v>
      </c>
      <c r="D104" s="5">
        <v>215</v>
      </c>
      <c r="E104" s="18"/>
      <c r="F104" s="17">
        <v>2709.212</v>
      </c>
      <c r="G104" s="9">
        <v>33.44706172839506</v>
      </c>
      <c r="H104" s="10">
        <v>44.43313777777778</v>
      </c>
      <c r="I104" s="15">
        <v>7728</v>
      </c>
      <c r="J104" s="19">
        <v>1474</v>
      </c>
      <c r="K104" s="19">
        <v>81</v>
      </c>
    </row>
    <row r="105" spans="1:11" ht="15.75" thickBot="1">
      <c r="A105" s="2"/>
      <c r="B105" s="19">
        <v>330</v>
      </c>
      <c r="C105" s="30">
        <v>3300</v>
      </c>
      <c r="D105" s="5">
        <v>215</v>
      </c>
      <c r="E105" s="18"/>
      <c r="F105" s="17">
        <v>2326.908</v>
      </c>
      <c r="G105" s="9">
        <v>29.08635</v>
      </c>
      <c r="H105" s="10">
        <v>43.055814000000005</v>
      </c>
      <c r="I105" s="15">
        <v>7396</v>
      </c>
      <c r="J105" s="19">
        <v>1266</v>
      </c>
      <c r="K105" s="19">
        <v>80</v>
      </c>
    </row>
    <row r="106" spans="1:11" ht="15.75" thickBot="1">
      <c r="A106" s="2"/>
      <c r="B106" s="19">
        <v>331</v>
      </c>
      <c r="C106" s="30">
        <v>3310</v>
      </c>
      <c r="D106" s="5">
        <v>215</v>
      </c>
      <c r="E106" s="18"/>
      <c r="F106" s="17">
        <v>3126.438</v>
      </c>
      <c r="G106" s="9">
        <v>55.82925</v>
      </c>
      <c r="H106" s="10">
        <v>62.80566857142857</v>
      </c>
      <c r="I106" s="15">
        <v>7552</v>
      </c>
      <c r="J106" s="19">
        <v>1701</v>
      </c>
      <c r="K106" s="19">
        <v>56</v>
      </c>
    </row>
    <row r="107" spans="1:11" ht="15.75" thickBot="1">
      <c r="A107" s="2"/>
      <c r="B107" s="19">
        <v>332</v>
      </c>
      <c r="C107" s="30">
        <v>3320</v>
      </c>
      <c r="D107" s="5">
        <v>215</v>
      </c>
      <c r="E107" s="18"/>
      <c r="F107" s="17">
        <v>28.524</v>
      </c>
      <c r="G107" s="9">
        <v>28.524</v>
      </c>
      <c r="H107" s="10">
        <v>89.11968</v>
      </c>
      <c r="I107" s="15">
        <v>148</v>
      </c>
      <c r="J107" s="19">
        <v>12</v>
      </c>
      <c r="K107" s="19">
        <v>1</v>
      </c>
    </row>
    <row r="108" spans="1:11" ht="15.75" thickBot="1">
      <c r="A108" s="2"/>
      <c r="B108" s="19" t="s">
        <v>36</v>
      </c>
      <c r="C108" s="30">
        <v>3321</v>
      </c>
      <c r="D108" s="5">
        <v>215</v>
      </c>
      <c r="E108" s="18"/>
      <c r="F108" s="17">
        <v>3516.094</v>
      </c>
      <c r="G108" s="9">
        <v>58.60156666666667</v>
      </c>
      <c r="H108" s="10">
        <v>68.94984600000001</v>
      </c>
      <c r="I108" s="15">
        <v>8883</v>
      </c>
      <c r="J108" s="19">
        <v>1913</v>
      </c>
      <c r="K108" s="19">
        <v>60</v>
      </c>
    </row>
    <row r="109" spans="1:11" ht="15.75" thickBot="1">
      <c r="A109" s="2"/>
      <c r="B109" s="19" t="s">
        <v>37</v>
      </c>
      <c r="C109" s="30">
        <v>3322</v>
      </c>
      <c r="D109" s="5">
        <v>215</v>
      </c>
      <c r="E109" s="18"/>
      <c r="F109" s="17">
        <v>3244.07</v>
      </c>
      <c r="G109" s="9">
        <v>54.06783333333333</v>
      </c>
      <c r="H109" s="10">
        <v>68.34441000000001</v>
      </c>
      <c r="I109" s="15">
        <v>8805</v>
      </c>
      <c r="J109" s="19">
        <v>1765</v>
      </c>
      <c r="K109" s="19">
        <v>60</v>
      </c>
    </row>
    <row r="110" spans="1:11" ht="15.75" thickBot="1">
      <c r="A110" s="2"/>
      <c r="B110" s="19" t="s">
        <v>38</v>
      </c>
      <c r="C110" s="30">
        <v>3323</v>
      </c>
      <c r="D110" s="5">
        <v>215</v>
      </c>
      <c r="E110" s="18"/>
      <c r="F110" s="17">
        <v>2433.512</v>
      </c>
      <c r="G110" s="9">
        <v>59.3539512195122</v>
      </c>
      <c r="H110" s="10">
        <v>71.11885170731706</v>
      </c>
      <c r="I110" s="21">
        <v>6261</v>
      </c>
      <c r="J110" s="19">
        <v>1324</v>
      </c>
      <c r="K110" s="19">
        <v>41</v>
      </c>
    </row>
    <row r="111" spans="1:11" ht="15.75" thickBot="1">
      <c r="A111" s="2"/>
      <c r="B111" s="19">
        <v>401</v>
      </c>
      <c r="C111" s="30">
        <v>4010</v>
      </c>
      <c r="D111" s="5">
        <v>215</v>
      </c>
      <c r="E111" s="18"/>
      <c r="F111" s="17">
        <v>7166.362</v>
      </c>
      <c r="G111" s="9">
        <v>87.39465853658537</v>
      </c>
      <c r="H111" s="10">
        <v>56.23852975609755</v>
      </c>
      <c r="I111" s="21">
        <v>9902</v>
      </c>
      <c r="J111" s="19">
        <v>3899</v>
      </c>
      <c r="K111" s="19">
        <v>82</v>
      </c>
    </row>
    <row r="112" spans="1:11" ht="15.75" thickBot="1">
      <c r="A112" s="2"/>
      <c r="B112" s="19">
        <v>402</v>
      </c>
      <c r="C112" s="30">
        <v>4020</v>
      </c>
      <c r="D112" s="5">
        <v>215</v>
      </c>
      <c r="E112" s="18"/>
      <c r="F112" s="17">
        <v>490.746</v>
      </c>
      <c r="G112" s="9">
        <v>122.6865</v>
      </c>
      <c r="H112" s="10">
        <v>72.30302999999999</v>
      </c>
      <c r="I112" s="21">
        <v>621</v>
      </c>
      <c r="J112" s="19">
        <v>267</v>
      </c>
      <c r="K112" s="19">
        <v>4</v>
      </c>
    </row>
    <row r="113" spans="1:11" ht="15.75" thickBot="1">
      <c r="A113" s="2" t="s">
        <v>40</v>
      </c>
      <c r="B113" s="19" t="s">
        <v>40</v>
      </c>
      <c r="C113" s="30">
        <v>4041</v>
      </c>
      <c r="D113" s="5">
        <v>215</v>
      </c>
      <c r="E113" s="18"/>
      <c r="F113" s="17">
        <v>3323.046</v>
      </c>
      <c r="G113" s="9">
        <v>3323.046</v>
      </c>
      <c r="H113" s="10">
        <v>6059.53608</v>
      </c>
      <c r="I113" s="21">
        <v>10063</v>
      </c>
      <c r="J113" s="19">
        <v>1398</v>
      </c>
      <c r="K113" s="19">
        <v>1</v>
      </c>
    </row>
    <row r="114" spans="1:11" ht="15.75" thickBot="1">
      <c r="A114" s="2" t="s">
        <v>41</v>
      </c>
      <c r="B114" s="19" t="s">
        <v>41</v>
      </c>
      <c r="C114" s="30">
        <v>4042</v>
      </c>
      <c r="D114" s="5">
        <v>215</v>
      </c>
      <c r="E114" s="18"/>
      <c r="F114" s="17">
        <v>3784.184</v>
      </c>
      <c r="G114" s="9">
        <v>1261.3946666666668</v>
      </c>
      <c r="H114" s="10">
        <v>1191.87536</v>
      </c>
      <c r="I114" s="21">
        <v>5938</v>
      </c>
      <c r="J114" s="19">
        <v>1592</v>
      </c>
      <c r="K114" s="19">
        <v>3</v>
      </c>
    </row>
    <row r="115" spans="1:11" ht="15.75" thickBot="1">
      <c r="A115" s="2" t="s">
        <v>42</v>
      </c>
      <c r="B115" s="19" t="s">
        <v>42</v>
      </c>
      <c r="C115" s="30">
        <v>4043</v>
      </c>
      <c r="D115" s="5">
        <v>215</v>
      </c>
      <c r="E115" s="18"/>
      <c r="F115" s="17">
        <v>1202.052</v>
      </c>
      <c r="G115" s="9">
        <v>75.12825</v>
      </c>
      <c r="H115" s="10">
        <v>67.03457250000001</v>
      </c>
      <c r="I115" s="21">
        <v>2303</v>
      </c>
      <c r="J115" s="19">
        <v>654</v>
      </c>
      <c r="K115" s="19">
        <v>16</v>
      </c>
    </row>
    <row r="116" spans="1:11" ht="15.75" thickBot="1">
      <c r="A116" s="2">
        <v>405</v>
      </c>
      <c r="B116" s="19">
        <v>405</v>
      </c>
      <c r="C116" s="30">
        <v>4050</v>
      </c>
      <c r="D116" s="5">
        <v>215</v>
      </c>
      <c r="E116" s="18"/>
      <c r="F116" s="17">
        <v>2966.496</v>
      </c>
      <c r="G116" s="9">
        <v>2966.496</v>
      </c>
      <c r="H116" s="10">
        <v>5949.340800000001</v>
      </c>
      <c r="I116" s="21">
        <v>9880</v>
      </c>
      <c r="J116" s="19">
        <v>1248</v>
      </c>
      <c r="K116" s="19">
        <v>1</v>
      </c>
    </row>
    <row r="117" spans="1:11" ht="15.75" thickBot="1">
      <c r="A117" s="2">
        <v>406</v>
      </c>
      <c r="B117" s="19">
        <v>406</v>
      </c>
      <c r="C117" s="30">
        <v>4060</v>
      </c>
      <c r="D117" s="5">
        <v>215</v>
      </c>
      <c r="E117" s="18"/>
      <c r="F117" s="17">
        <v>3715.251</v>
      </c>
      <c r="G117" s="9">
        <v>928.81275</v>
      </c>
      <c r="H117" s="10">
        <v>1250.9874</v>
      </c>
      <c r="I117" s="21">
        <v>8310</v>
      </c>
      <c r="J117" s="19">
        <v>1563</v>
      </c>
      <c r="K117" s="19">
        <v>4</v>
      </c>
    </row>
    <row r="118" spans="1:11" ht="15.75" thickBot="1">
      <c r="A118" s="2">
        <v>407</v>
      </c>
      <c r="B118" s="19">
        <v>407</v>
      </c>
      <c r="C118" s="30">
        <v>4070</v>
      </c>
      <c r="D118" s="5">
        <v>215</v>
      </c>
      <c r="E118" s="18"/>
      <c r="F118" s="17">
        <v>2438.802</v>
      </c>
      <c r="G118" s="9">
        <v>2438.802</v>
      </c>
      <c r="H118" s="10">
        <v>3132.43632</v>
      </c>
      <c r="I118" s="21">
        <v>5202</v>
      </c>
      <c r="J118" s="19">
        <v>1026</v>
      </c>
      <c r="K118" s="19">
        <v>1</v>
      </c>
    </row>
    <row r="119" spans="1:11" ht="15.75" thickBot="1">
      <c r="A119" s="2">
        <v>411</v>
      </c>
      <c r="B119" s="19">
        <v>411</v>
      </c>
      <c r="C119" s="30">
        <v>4110</v>
      </c>
      <c r="D119" s="5">
        <v>215</v>
      </c>
      <c r="E119" s="18"/>
      <c r="F119" s="17">
        <v>10925.072</v>
      </c>
      <c r="G119" s="9">
        <v>50.57903703703704</v>
      </c>
      <c r="H119" s="10">
        <v>64.70920666666667</v>
      </c>
      <c r="I119" s="21">
        <v>30012</v>
      </c>
      <c r="J119" s="19">
        <f>5921+23</f>
        <v>5944</v>
      </c>
      <c r="K119" s="19">
        <v>216</v>
      </c>
    </row>
    <row r="120" spans="1:11" ht="15.75" thickBot="1">
      <c r="A120" s="2" t="s">
        <v>43</v>
      </c>
      <c r="B120" s="19" t="s">
        <v>43</v>
      </c>
      <c r="C120" s="30">
        <v>4111</v>
      </c>
      <c r="D120" s="5">
        <v>215</v>
      </c>
      <c r="E120" s="18"/>
      <c r="F120" s="17">
        <v>3389.272</v>
      </c>
      <c r="G120" s="9">
        <v>34.94094845360825</v>
      </c>
      <c r="H120" s="10">
        <v>64.77348989690722</v>
      </c>
      <c r="I120" s="21">
        <v>13491</v>
      </c>
      <c r="J120" s="19">
        <v>1844</v>
      </c>
      <c r="K120" s="19">
        <v>97</v>
      </c>
    </row>
    <row r="121" spans="1:11" ht="15.75" thickBot="1">
      <c r="A121" s="2" t="s">
        <v>89</v>
      </c>
      <c r="B121" s="19" t="s">
        <v>89</v>
      </c>
      <c r="C121" s="30">
        <v>4113</v>
      </c>
      <c r="D121" s="5">
        <v>215</v>
      </c>
      <c r="E121" s="18"/>
      <c r="F121" s="17">
        <v>42.786</v>
      </c>
      <c r="G121" s="9">
        <v>42.786</v>
      </c>
      <c r="H121" s="10">
        <v>48.1728</v>
      </c>
      <c r="I121" s="21">
        <v>80</v>
      </c>
      <c r="J121" s="19">
        <v>18</v>
      </c>
      <c r="K121" s="19">
        <v>1</v>
      </c>
    </row>
    <row r="122" spans="1:11" ht="15.75" thickBot="1">
      <c r="A122" s="2">
        <v>412</v>
      </c>
      <c r="B122" s="19" t="s">
        <v>109</v>
      </c>
      <c r="C122" s="30">
        <v>4114</v>
      </c>
      <c r="D122" s="5">
        <v>215</v>
      </c>
      <c r="E122" s="18"/>
      <c r="F122" s="17">
        <v>254.339</v>
      </c>
      <c r="G122" s="9">
        <v>254.339</v>
      </c>
      <c r="H122" s="10">
        <v>180.648</v>
      </c>
      <c r="I122" s="21">
        <v>300</v>
      </c>
      <c r="J122" s="19">
        <v>107</v>
      </c>
      <c r="K122" s="19">
        <v>1</v>
      </c>
    </row>
    <row r="123" spans="1:11" ht="15.75" thickBot="1">
      <c r="A123" s="2" t="s">
        <v>44</v>
      </c>
      <c r="B123" s="19" t="s">
        <v>110</v>
      </c>
      <c r="C123" s="30">
        <v>4115</v>
      </c>
      <c r="D123" s="5">
        <v>215</v>
      </c>
      <c r="E123" s="18" t="s">
        <v>153</v>
      </c>
      <c r="F123" s="17">
        <v>30.901</v>
      </c>
      <c r="G123" s="9">
        <v>30.901</v>
      </c>
      <c r="H123" s="10">
        <v>37.936080000000004</v>
      </c>
      <c r="I123" s="21">
        <v>63</v>
      </c>
      <c r="J123" s="19">
        <v>13</v>
      </c>
      <c r="K123" s="19">
        <v>1</v>
      </c>
    </row>
    <row r="124" spans="1:11" ht="15.75" thickBot="1">
      <c r="A124" s="2" t="s">
        <v>45</v>
      </c>
      <c r="B124" s="19" t="s">
        <v>111</v>
      </c>
      <c r="C124" s="30">
        <v>4116</v>
      </c>
      <c r="D124" s="5">
        <v>215</v>
      </c>
      <c r="E124" s="18"/>
      <c r="F124" s="17">
        <v>30.901</v>
      </c>
      <c r="G124" s="9">
        <v>30.901</v>
      </c>
      <c r="H124" s="10">
        <v>193.29336</v>
      </c>
      <c r="I124" s="21">
        <v>321</v>
      </c>
      <c r="J124" s="19">
        <v>13</v>
      </c>
      <c r="K124" s="19">
        <v>1</v>
      </c>
    </row>
    <row r="125" spans="1:11" ht="15.75" thickBot="1">
      <c r="A125" s="2" t="s">
        <v>46</v>
      </c>
      <c r="B125" s="19">
        <v>412</v>
      </c>
      <c r="C125" s="30">
        <v>4120</v>
      </c>
      <c r="D125" s="5">
        <v>215</v>
      </c>
      <c r="E125" s="18"/>
      <c r="F125" s="17">
        <v>3448.088</v>
      </c>
      <c r="G125" s="9">
        <v>53.0475076923077</v>
      </c>
      <c r="H125" s="10">
        <v>61.20993784615384</v>
      </c>
      <c r="I125" s="21">
        <v>8543</v>
      </c>
      <c r="J125" s="19">
        <v>1876</v>
      </c>
      <c r="K125" s="19">
        <v>65</v>
      </c>
    </row>
    <row r="126" spans="1:11" ht="15.75" thickBot="1">
      <c r="A126" s="2" t="s">
        <v>47</v>
      </c>
      <c r="B126" s="19" t="s">
        <v>44</v>
      </c>
      <c r="C126" s="30">
        <v>4131</v>
      </c>
      <c r="D126" s="5">
        <v>215</v>
      </c>
      <c r="E126" s="18"/>
      <c r="F126" s="17">
        <v>853.343</v>
      </c>
      <c r="G126" s="9">
        <v>853.343</v>
      </c>
      <c r="H126" s="10">
        <v>973.0905600000001</v>
      </c>
      <c r="I126" s="21">
        <v>1616</v>
      </c>
      <c r="J126" s="19">
        <v>359</v>
      </c>
      <c r="K126" s="19">
        <v>1</v>
      </c>
    </row>
    <row r="127" spans="1:11" ht="15.75" thickBot="1">
      <c r="A127" s="2">
        <v>414</v>
      </c>
      <c r="B127" s="19" t="s">
        <v>45</v>
      </c>
      <c r="C127" s="30">
        <v>4132</v>
      </c>
      <c r="D127" s="5">
        <v>215</v>
      </c>
      <c r="E127" s="18" t="s">
        <v>153</v>
      </c>
      <c r="F127" s="17">
        <v>798</v>
      </c>
      <c r="G127" s="9">
        <v>266</v>
      </c>
      <c r="H127" s="10">
        <v>138.29608</v>
      </c>
      <c r="I127" s="21">
        <v>689</v>
      </c>
      <c r="J127" s="19">
        <v>434</v>
      </c>
      <c r="K127" s="19">
        <v>3</v>
      </c>
    </row>
    <row r="128" spans="1:11" ht="15.75" thickBot="1">
      <c r="A128" s="2">
        <v>415</v>
      </c>
      <c r="B128" s="19">
        <v>413</v>
      </c>
      <c r="C128" s="30">
        <v>4133</v>
      </c>
      <c r="D128" s="5">
        <v>215</v>
      </c>
      <c r="E128" s="18"/>
      <c r="F128" s="17">
        <v>4898.997</v>
      </c>
      <c r="G128" s="9">
        <v>4898.997</v>
      </c>
      <c r="H128" s="10">
        <v>2759.09712</v>
      </c>
      <c r="I128" s="21">
        <v>4582</v>
      </c>
      <c r="J128" s="19">
        <v>2061</v>
      </c>
      <c r="K128" s="19">
        <v>1</v>
      </c>
    </row>
    <row r="129" spans="1:11" ht="15.75" thickBot="1">
      <c r="A129" s="2">
        <v>416</v>
      </c>
      <c r="B129" s="19" t="s">
        <v>119</v>
      </c>
      <c r="C129" s="30">
        <v>4136</v>
      </c>
      <c r="D129" s="5">
        <v>215</v>
      </c>
      <c r="E129" s="18"/>
      <c r="F129" s="17">
        <v>1141.398</v>
      </c>
      <c r="G129" s="9">
        <v>47.558249999999994</v>
      </c>
      <c r="H129" s="10">
        <v>56.352120000000006</v>
      </c>
      <c r="I129" s="21">
        <v>2904</v>
      </c>
      <c r="J129" s="19">
        <v>621</v>
      </c>
      <c r="K129" s="19">
        <v>24</v>
      </c>
    </row>
    <row r="130" spans="1:11" ht="15.75" thickBot="1">
      <c r="A130" s="2">
        <v>417</v>
      </c>
      <c r="B130" s="19" t="s">
        <v>120</v>
      </c>
      <c r="C130" s="30">
        <v>4137</v>
      </c>
      <c r="D130" s="5">
        <v>215</v>
      </c>
      <c r="E130" s="18"/>
      <c r="F130" s="17">
        <v>987.006</v>
      </c>
      <c r="G130" s="9">
        <v>42.913304347826084</v>
      </c>
      <c r="H130" s="10">
        <v>60.260118260869575</v>
      </c>
      <c r="I130" s="21">
        <v>2976</v>
      </c>
      <c r="J130" s="19">
        <v>537</v>
      </c>
      <c r="K130" s="19">
        <v>23</v>
      </c>
    </row>
    <row r="131" spans="1:11" ht="15.75" thickBot="1">
      <c r="A131" s="2" t="s">
        <v>48</v>
      </c>
      <c r="B131" s="19" t="s">
        <v>121</v>
      </c>
      <c r="C131" s="30">
        <v>4138</v>
      </c>
      <c r="D131" s="5">
        <v>215</v>
      </c>
      <c r="E131" s="18"/>
      <c r="F131" s="17">
        <v>1029.28</v>
      </c>
      <c r="G131" s="9">
        <v>54.17263157894737</v>
      </c>
      <c r="H131" s="10">
        <v>69.41679157894737</v>
      </c>
      <c r="I131" s="21">
        <v>2832</v>
      </c>
      <c r="J131" s="19">
        <v>560</v>
      </c>
      <c r="K131" s="19">
        <v>19</v>
      </c>
    </row>
    <row r="132" spans="1:11" ht="15.75" thickBot="1">
      <c r="A132" s="2" t="s">
        <v>49</v>
      </c>
      <c r="B132" s="19" t="s">
        <v>122</v>
      </c>
      <c r="C132" s="30">
        <v>4139</v>
      </c>
      <c r="D132" s="5">
        <v>215</v>
      </c>
      <c r="E132" s="18"/>
      <c r="F132" s="17">
        <v>1231.46</v>
      </c>
      <c r="G132" s="9">
        <v>61.573</v>
      </c>
      <c r="H132" s="10">
        <v>66.17881200000001</v>
      </c>
      <c r="I132" s="21">
        <v>2842</v>
      </c>
      <c r="J132" s="19">
        <v>670</v>
      </c>
      <c r="K132" s="19">
        <v>20</v>
      </c>
    </row>
    <row r="133" spans="1:11" ht="15.75" thickBot="1">
      <c r="A133" s="2" t="s">
        <v>50</v>
      </c>
      <c r="B133" s="19" t="s">
        <v>123</v>
      </c>
      <c r="C133" s="30">
        <v>8131</v>
      </c>
      <c r="D133" s="5">
        <v>215</v>
      </c>
      <c r="E133" s="18" t="s">
        <v>155</v>
      </c>
      <c r="F133" s="17">
        <v>1428.126</v>
      </c>
      <c r="G133" s="9">
        <v>59.50525</v>
      </c>
      <c r="H133" s="10">
        <v>62.01838000000001</v>
      </c>
      <c r="I133" s="22">
        <v>3196</v>
      </c>
      <c r="J133" s="19">
        <v>777</v>
      </c>
      <c r="K133" s="19">
        <v>24</v>
      </c>
    </row>
    <row r="134" spans="1:11" ht="15.75" thickBot="1">
      <c r="A134" s="2" t="s">
        <v>51</v>
      </c>
      <c r="B134" s="5" t="s">
        <v>124</v>
      </c>
      <c r="C134" s="30">
        <v>8132</v>
      </c>
      <c r="D134" s="5">
        <v>215</v>
      </c>
      <c r="E134" s="18"/>
      <c r="F134" s="17">
        <v>1747.938</v>
      </c>
      <c r="G134" s="9">
        <v>67.22838461538461</v>
      </c>
      <c r="H134" s="10">
        <v>65.80981846153847</v>
      </c>
      <c r="I134" s="22">
        <v>3674</v>
      </c>
      <c r="J134" s="19">
        <v>951</v>
      </c>
      <c r="K134" s="19">
        <v>26</v>
      </c>
    </row>
    <row r="135" spans="1:11" ht="15.75" thickBot="1">
      <c r="A135" s="2">
        <v>418</v>
      </c>
      <c r="B135" s="19" t="s">
        <v>125</v>
      </c>
      <c r="C135" s="30">
        <v>8133</v>
      </c>
      <c r="D135" s="5">
        <v>215</v>
      </c>
      <c r="E135" s="18"/>
      <c r="F135" s="17">
        <v>1152</v>
      </c>
      <c r="G135" s="9">
        <v>55</v>
      </c>
      <c r="H135" s="10">
        <v>70.96685714285715</v>
      </c>
      <c r="I135" s="22">
        <v>3200</v>
      </c>
      <c r="J135" s="19">
        <v>627</v>
      </c>
      <c r="K135" s="19">
        <v>21</v>
      </c>
    </row>
    <row r="136" spans="1:11" ht="15.75" thickBot="1">
      <c r="A136" s="2" t="s">
        <v>52</v>
      </c>
      <c r="B136" s="19" t="s">
        <v>126</v>
      </c>
      <c r="C136" s="30">
        <v>8134</v>
      </c>
      <c r="D136" s="5">
        <v>215</v>
      </c>
      <c r="E136" s="18"/>
      <c r="F136" s="17">
        <v>1510.836</v>
      </c>
      <c r="G136" s="9">
        <v>60.43344</v>
      </c>
      <c r="H136" s="10">
        <v>67.436256</v>
      </c>
      <c r="I136" s="22">
        <v>3620</v>
      </c>
      <c r="J136" s="19">
        <v>822</v>
      </c>
      <c r="K136" s="19">
        <v>25</v>
      </c>
    </row>
    <row r="137" spans="1:11" ht="15.75" thickBot="1">
      <c r="A137" s="2" t="s">
        <v>53</v>
      </c>
      <c r="B137" s="19" t="s">
        <v>127</v>
      </c>
      <c r="C137" s="30">
        <v>8135</v>
      </c>
      <c r="D137" s="5">
        <v>215</v>
      </c>
      <c r="E137" s="18" t="s">
        <v>152</v>
      </c>
      <c r="F137" s="17">
        <v>1034.794</v>
      </c>
      <c r="G137" s="9">
        <v>44.99104347826087</v>
      </c>
      <c r="H137" s="10">
        <v>65.64627130434782</v>
      </c>
      <c r="I137" s="22">
        <v>3242</v>
      </c>
      <c r="J137" s="19">
        <v>563</v>
      </c>
      <c r="K137" s="19">
        <v>23</v>
      </c>
    </row>
    <row r="138" spans="1:11" ht="15.75" thickBot="1">
      <c r="A138" s="2" t="s">
        <v>54</v>
      </c>
      <c r="B138" s="19" t="s">
        <v>128</v>
      </c>
      <c r="C138" s="30">
        <v>8136</v>
      </c>
      <c r="D138" s="5">
        <v>215</v>
      </c>
      <c r="E138" s="18" t="s">
        <v>151</v>
      </c>
      <c r="F138" s="17">
        <v>1604.574</v>
      </c>
      <c r="G138" s="9">
        <v>64.18296000000001</v>
      </c>
      <c r="H138" s="10">
        <v>68.6098704</v>
      </c>
      <c r="I138" s="22">
        <v>3683</v>
      </c>
      <c r="J138" s="19">
        <v>873</v>
      </c>
      <c r="K138" s="19">
        <v>25</v>
      </c>
    </row>
    <row r="139" spans="1:11" ht="15.75" thickBot="1">
      <c r="A139" s="2" t="s">
        <v>90</v>
      </c>
      <c r="B139" s="19" t="s">
        <v>129</v>
      </c>
      <c r="C139" s="30">
        <v>8137</v>
      </c>
      <c r="D139" s="5">
        <v>215</v>
      </c>
      <c r="E139" s="18"/>
      <c r="F139" s="17">
        <v>931.866</v>
      </c>
      <c r="G139" s="9">
        <v>37.27464</v>
      </c>
      <c r="H139" s="10">
        <v>68.553984</v>
      </c>
      <c r="I139" s="22">
        <v>3680</v>
      </c>
      <c r="J139" s="19">
        <v>507</v>
      </c>
      <c r="K139" s="19">
        <v>25</v>
      </c>
    </row>
    <row r="140" spans="1:11" ht="15.75" thickBot="1">
      <c r="A140" s="2">
        <v>419</v>
      </c>
      <c r="B140" s="19">
        <v>414</v>
      </c>
      <c r="C140" s="30">
        <v>4140</v>
      </c>
      <c r="D140" s="5">
        <v>215</v>
      </c>
      <c r="E140" s="18"/>
      <c r="F140" s="17">
        <v>1797.564</v>
      </c>
      <c r="G140" s="9">
        <v>39.94586666666667</v>
      </c>
      <c r="H140" s="10">
        <v>61.71307466666667</v>
      </c>
      <c r="I140" s="21">
        <v>5963</v>
      </c>
      <c r="J140" s="19">
        <v>978</v>
      </c>
      <c r="K140" s="19">
        <v>45</v>
      </c>
    </row>
    <row r="141" spans="1:11" ht="15.75" thickBot="1">
      <c r="A141" s="2" t="s">
        <v>55</v>
      </c>
      <c r="B141" s="19">
        <v>415</v>
      </c>
      <c r="C141" s="30">
        <v>4150</v>
      </c>
      <c r="D141" s="5">
        <v>215</v>
      </c>
      <c r="E141" s="18"/>
      <c r="F141" s="17">
        <v>1751.849</v>
      </c>
      <c r="G141" s="9">
        <v>1751.849</v>
      </c>
      <c r="H141" s="10">
        <v>4936.50768</v>
      </c>
      <c r="I141" s="21">
        <v>8198</v>
      </c>
      <c r="J141" s="19">
        <v>737</v>
      </c>
      <c r="K141" s="19">
        <v>1</v>
      </c>
    </row>
    <row r="142" spans="1:11" ht="15.75" thickBot="1">
      <c r="A142" s="2">
        <v>420</v>
      </c>
      <c r="B142" s="19">
        <v>416</v>
      </c>
      <c r="C142" s="30">
        <v>4160</v>
      </c>
      <c r="D142" s="5">
        <v>215</v>
      </c>
      <c r="E142" s="18"/>
      <c r="F142" s="17">
        <v>1392.922</v>
      </c>
      <c r="G142" s="9">
        <v>1392.922</v>
      </c>
      <c r="H142" s="10">
        <v>1248.27768</v>
      </c>
      <c r="I142" s="21">
        <v>2073</v>
      </c>
      <c r="J142" s="19">
        <v>586</v>
      </c>
      <c r="K142" s="19">
        <v>1</v>
      </c>
    </row>
    <row r="143" spans="1:11" ht="15.75" thickBot="1">
      <c r="A143" s="2" t="s">
        <v>56</v>
      </c>
      <c r="B143" s="19">
        <v>417</v>
      </c>
      <c r="C143" s="30">
        <v>4170</v>
      </c>
      <c r="D143" s="5">
        <v>215</v>
      </c>
      <c r="E143" s="18"/>
      <c r="F143" s="17">
        <v>142.62</v>
      </c>
      <c r="G143" s="9">
        <v>142.62</v>
      </c>
      <c r="H143" s="10">
        <v>135.486</v>
      </c>
      <c r="I143" s="21">
        <v>225</v>
      </c>
      <c r="J143" s="19">
        <v>60</v>
      </c>
      <c r="K143" s="19">
        <v>1</v>
      </c>
    </row>
    <row r="144" spans="1:11" ht="15.75" thickBot="1">
      <c r="A144" s="2" t="s">
        <v>91</v>
      </c>
      <c r="B144" s="19" t="s">
        <v>49</v>
      </c>
      <c r="C144" s="30">
        <v>4172</v>
      </c>
      <c r="D144" s="5">
        <v>215</v>
      </c>
      <c r="E144" s="18" t="s">
        <v>151</v>
      </c>
      <c r="F144" s="17">
        <v>4234.752</v>
      </c>
      <c r="G144" s="9">
        <v>70.5792</v>
      </c>
      <c r="H144" s="10">
        <v>66.90844</v>
      </c>
      <c r="I144" s="21">
        <v>8620</v>
      </c>
      <c r="J144" s="19">
        <v>2304</v>
      </c>
      <c r="K144" s="19">
        <v>60</v>
      </c>
    </row>
    <row r="145" spans="1:11" ht="15.75" thickBot="1">
      <c r="A145" s="2">
        <v>421</v>
      </c>
      <c r="B145" s="19" t="s">
        <v>50</v>
      </c>
      <c r="C145" s="30">
        <v>4173</v>
      </c>
      <c r="D145" s="5">
        <v>215</v>
      </c>
      <c r="E145" s="18"/>
      <c r="F145" s="17">
        <v>3602.48</v>
      </c>
      <c r="G145" s="9">
        <v>59.057049180327866</v>
      </c>
      <c r="H145" s="10">
        <v>65.81921508196722</v>
      </c>
      <c r="I145" s="21">
        <v>8621</v>
      </c>
      <c r="J145" s="19">
        <v>1960</v>
      </c>
      <c r="K145" s="19">
        <v>61</v>
      </c>
    </row>
    <row r="146" spans="1:11" ht="15.75" thickBot="1">
      <c r="A146" s="2">
        <v>422</v>
      </c>
      <c r="B146" s="19" t="s">
        <v>51</v>
      </c>
      <c r="C146" s="30">
        <v>4174</v>
      </c>
      <c r="D146" s="5">
        <v>215</v>
      </c>
      <c r="E146" s="18"/>
      <c r="F146" s="17">
        <v>2738.62</v>
      </c>
      <c r="G146" s="9">
        <v>45.64366666666667</v>
      </c>
      <c r="H146" s="10">
        <v>66.90844</v>
      </c>
      <c r="I146" s="21">
        <v>8620</v>
      </c>
      <c r="J146" s="19">
        <v>1490</v>
      </c>
      <c r="K146" s="19">
        <v>60</v>
      </c>
    </row>
    <row r="147" spans="1:11" ht="15.75" thickBot="1">
      <c r="A147" s="2">
        <v>423</v>
      </c>
      <c r="B147" s="19" t="s">
        <v>140</v>
      </c>
      <c r="C147" s="30">
        <v>4175</v>
      </c>
      <c r="D147" s="5">
        <v>215</v>
      </c>
      <c r="E147" s="18" t="s">
        <v>154</v>
      </c>
      <c r="F147" s="17">
        <v>3025.348</v>
      </c>
      <c r="G147" s="9">
        <v>50.422466666666665</v>
      </c>
      <c r="H147" s="10">
        <v>66.90844</v>
      </c>
      <c r="I147" s="21">
        <v>8620</v>
      </c>
      <c r="J147" s="19">
        <v>1646</v>
      </c>
      <c r="K147" s="19">
        <v>60</v>
      </c>
    </row>
    <row r="148" spans="1:11" ht="15.75" thickBot="1">
      <c r="A148" s="2">
        <v>424</v>
      </c>
      <c r="B148" s="19" t="s">
        <v>141</v>
      </c>
      <c r="C148" s="30">
        <v>7176</v>
      </c>
      <c r="D148" s="5">
        <v>215</v>
      </c>
      <c r="E148" s="18"/>
      <c r="F148" s="17">
        <v>1372.986</v>
      </c>
      <c r="G148" s="9">
        <v>44.28987096774194</v>
      </c>
      <c r="H148" s="10">
        <v>74.06450322580646</v>
      </c>
      <c r="I148" s="21">
        <v>4930</v>
      </c>
      <c r="J148" s="19">
        <v>747</v>
      </c>
      <c r="K148" s="19">
        <v>31</v>
      </c>
    </row>
    <row r="149" spans="1:11" ht="15.75" thickBot="1">
      <c r="A149" s="2">
        <v>425</v>
      </c>
      <c r="B149" s="19" t="s">
        <v>52</v>
      </c>
      <c r="C149" s="30">
        <v>4181</v>
      </c>
      <c r="D149" s="5">
        <v>215</v>
      </c>
      <c r="E149" s="18"/>
      <c r="F149" s="17">
        <v>5719.062</v>
      </c>
      <c r="G149" s="9">
        <v>1429.7655</v>
      </c>
      <c r="H149" s="10">
        <v>3986.7508199999997</v>
      </c>
      <c r="I149" s="21">
        <v>26483</v>
      </c>
      <c r="J149" s="19">
        <v>2406</v>
      </c>
      <c r="K149" s="19">
        <v>4</v>
      </c>
    </row>
    <row r="150" spans="1:11" ht="15.75" thickBot="1">
      <c r="A150" s="2">
        <v>426</v>
      </c>
      <c r="B150" s="19" t="s">
        <v>53</v>
      </c>
      <c r="C150" s="30">
        <v>4182</v>
      </c>
      <c r="D150" s="5">
        <v>215</v>
      </c>
      <c r="E150" s="18"/>
      <c r="F150" s="17">
        <v>4076.684</v>
      </c>
      <c r="G150" s="9">
        <v>66.83088524590164</v>
      </c>
      <c r="H150" s="10">
        <v>65.94900590163935</v>
      </c>
      <c r="I150" s="21">
        <v>8638</v>
      </c>
      <c r="J150" s="19">
        <v>2218</v>
      </c>
      <c r="K150" s="19">
        <v>61</v>
      </c>
    </row>
    <row r="151" spans="1:11" ht="15.75" thickBot="1">
      <c r="A151" s="2">
        <v>501</v>
      </c>
      <c r="B151" s="19" t="s">
        <v>54</v>
      </c>
      <c r="C151" s="30">
        <v>4183</v>
      </c>
      <c r="D151" s="5">
        <v>215</v>
      </c>
      <c r="E151" s="18"/>
      <c r="F151" s="17">
        <v>1697.178</v>
      </c>
      <c r="G151" s="9">
        <v>1697.178</v>
      </c>
      <c r="H151" s="10">
        <v>2041.3224000000002</v>
      </c>
      <c r="I151" s="21">
        <v>3390</v>
      </c>
      <c r="J151" s="19">
        <v>714</v>
      </c>
      <c r="K151" s="19">
        <v>1</v>
      </c>
    </row>
    <row r="152" spans="1:11" ht="15.75" thickBot="1">
      <c r="A152" s="2" t="s">
        <v>58</v>
      </c>
      <c r="B152" s="19" t="s">
        <v>90</v>
      </c>
      <c r="C152" s="30">
        <v>4184</v>
      </c>
      <c r="D152" s="5">
        <v>215</v>
      </c>
      <c r="E152" s="18"/>
      <c r="F152" s="17">
        <v>57.048</v>
      </c>
      <c r="G152" s="9">
        <v>57.048</v>
      </c>
      <c r="H152" s="10">
        <v>80.08727999999999</v>
      </c>
      <c r="I152" s="21">
        <v>133</v>
      </c>
      <c r="J152" s="19">
        <v>24</v>
      </c>
      <c r="K152" s="19">
        <v>1</v>
      </c>
    </row>
    <row r="153" spans="1:11" ht="15.75" thickBot="1">
      <c r="A153" s="2" t="s">
        <v>92</v>
      </c>
      <c r="B153" s="19" t="s">
        <v>112</v>
      </c>
      <c r="C153" s="30">
        <v>4185</v>
      </c>
      <c r="D153" s="5">
        <v>215</v>
      </c>
      <c r="E153" s="18"/>
      <c r="F153" s="17">
        <v>2030.99</v>
      </c>
      <c r="G153" s="9">
        <v>67.69966666666667</v>
      </c>
      <c r="H153" s="10">
        <v>86.18916800000001</v>
      </c>
      <c r="I153" s="21">
        <v>4294</v>
      </c>
      <c r="J153" s="19">
        <v>1105</v>
      </c>
      <c r="K153" s="19">
        <v>30</v>
      </c>
    </row>
    <row r="154" spans="1:11" ht="15.75" thickBot="1">
      <c r="A154" s="2"/>
      <c r="B154" s="19" t="s">
        <v>113</v>
      </c>
      <c r="C154" s="30">
        <v>4186</v>
      </c>
      <c r="D154" s="5">
        <v>215</v>
      </c>
      <c r="E154" s="18"/>
      <c r="F154" s="17">
        <v>1352.768</v>
      </c>
      <c r="G154" s="9">
        <v>45.09226666666667</v>
      </c>
      <c r="H154" s="10">
        <v>66.90844</v>
      </c>
      <c r="I154" s="21">
        <v>4310</v>
      </c>
      <c r="J154" s="19">
        <v>736</v>
      </c>
      <c r="K154" s="19">
        <v>30</v>
      </c>
    </row>
    <row r="155" spans="1:11" ht="15.75" thickBot="1">
      <c r="A155" s="2"/>
      <c r="B155" s="19" t="s">
        <v>114</v>
      </c>
      <c r="C155" s="30">
        <v>4187</v>
      </c>
      <c r="D155" s="5">
        <v>215</v>
      </c>
      <c r="E155" s="18"/>
      <c r="F155" s="17">
        <v>3201.796</v>
      </c>
      <c r="G155" s="9">
        <v>52.48845901639344</v>
      </c>
      <c r="H155" s="10">
        <v>75.27867540983607</v>
      </c>
      <c r="I155" s="21">
        <v>9860</v>
      </c>
      <c r="J155" s="19">
        <v>1742</v>
      </c>
      <c r="K155" s="19">
        <v>61</v>
      </c>
    </row>
    <row r="156" spans="1:11" ht="15.75" thickBot="1">
      <c r="A156" s="2" t="s">
        <v>93</v>
      </c>
      <c r="B156" s="19" t="s">
        <v>115</v>
      </c>
      <c r="C156" s="30">
        <v>4188</v>
      </c>
      <c r="D156" s="5">
        <v>215</v>
      </c>
      <c r="E156" s="18"/>
      <c r="F156" s="17">
        <v>505.45</v>
      </c>
      <c r="G156" s="9">
        <v>126.3625</v>
      </c>
      <c r="H156" s="10">
        <v>115.03284</v>
      </c>
      <c r="I156" s="21">
        <v>988</v>
      </c>
      <c r="J156" s="19">
        <v>275</v>
      </c>
      <c r="K156" s="19">
        <v>4</v>
      </c>
    </row>
    <row r="157" spans="1:11" ht="15.75" thickBot="1">
      <c r="A157" s="2" t="s">
        <v>94</v>
      </c>
      <c r="B157" s="19">
        <v>419</v>
      </c>
      <c r="C157" s="30">
        <v>4190</v>
      </c>
      <c r="D157" s="5">
        <v>215</v>
      </c>
      <c r="E157" s="18"/>
      <c r="F157" s="17">
        <v>3385.596</v>
      </c>
      <c r="G157" s="9">
        <v>52.086092307692304</v>
      </c>
      <c r="H157" s="10">
        <v>60.5436</v>
      </c>
      <c r="I157" s="21">
        <v>8450</v>
      </c>
      <c r="J157" s="19">
        <v>1842</v>
      </c>
      <c r="K157" s="19">
        <v>65</v>
      </c>
    </row>
    <row r="158" spans="1:11" ht="15.75" thickBot="1">
      <c r="A158" s="2">
        <v>502</v>
      </c>
      <c r="B158" s="19" t="s">
        <v>55</v>
      </c>
      <c r="C158" s="30">
        <v>4191</v>
      </c>
      <c r="D158" s="5">
        <v>215</v>
      </c>
      <c r="E158" s="18"/>
      <c r="F158" s="17">
        <v>893.752</v>
      </c>
      <c r="G158" s="9">
        <v>297.9173333333333</v>
      </c>
      <c r="H158" s="10">
        <v>476.10783999999995</v>
      </c>
      <c r="I158" s="21">
        <v>2372</v>
      </c>
      <c r="J158" s="19">
        <v>376</v>
      </c>
      <c r="K158" s="19">
        <v>3</v>
      </c>
    </row>
    <row r="159" spans="1:11" ht="15.75" thickBot="1">
      <c r="A159" s="2"/>
      <c r="B159" s="19" t="s">
        <v>56</v>
      </c>
      <c r="C159" s="30">
        <v>4201</v>
      </c>
      <c r="D159" s="5">
        <v>215</v>
      </c>
      <c r="E159" s="18"/>
      <c r="F159" s="17">
        <v>1644.884</v>
      </c>
      <c r="G159" s="9">
        <v>1644.884</v>
      </c>
      <c r="H159" s="10">
        <v>2041.3224000000002</v>
      </c>
      <c r="I159" s="21">
        <v>3390</v>
      </c>
      <c r="J159" s="19">
        <v>692</v>
      </c>
      <c r="K159" s="19">
        <v>1</v>
      </c>
    </row>
    <row r="160" spans="1:11" ht="15.75" thickBot="1">
      <c r="A160" s="2">
        <v>503</v>
      </c>
      <c r="B160" s="19" t="s">
        <v>91</v>
      </c>
      <c r="C160" s="30">
        <v>4202</v>
      </c>
      <c r="D160" s="5">
        <v>215</v>
      </c>
      <c r="E160" s="18"/>
      <c r="F160" s="17">
        <v>106.965</v>
      </c>
      <c r="G160" s="9">
        <v>106.965</v>
      </c>
      <c r="H160" s="10">
        <v>113.20608</v>
      </c>
      <c r="I160" s="21">
        <v>188</v>
      </c>
      <c r="J160" s="19">
        <v>45</v>
      </c>
      <c r="K160" s="19">
        <v>1</v>
      </c>
    </row>
    <row r="161" spans="1:11" ht="15.75" thickBot="1">
      <c r="A161" s="2" t="s">
        <v>60</v>
      </c>
      <c r="B161" s="19" t="s">
        <v>116</v>
      </c>
      <c r="C161" s="30">
        <v>4203</v>
      </c>
      <c r="D161" s="5">
        <v>215</v>
      </c>
      <c r="E161" s="18"/>
      <c r="F161" s="17">
        <v>4883.566</v>
      </c>
      <c r="G161" s="9">
        <v>81.39276666666666</v>
      </c>
      <c r="H161" s="10">
        <v>66.90844</v>
      </c>
      <c r="I161" s="21">
        <v>8620</v>
      </c>
      <c r="J161" s="19">
        <v>2657</v>
      </c>
      <c r="K161" s="19">
        <v>60</v>
      </c>
    </row>
    <row r="162" spans="1:11" ht="15.75" thickBot="1">
      <c r="A162" s="2" t="s">
        <v>61</v>
      </c>
      <c r="B162" s="19" t="s">
        <v>117</v>
      </c>
      <c r="C162" s="30">
        <v>4204</v>
      </c>
      <c r="D162" s="5">
        <v>215</v>
      </c>
      <c r="E162" s="18"/>
      <c r="F162" s="17">
        <v>3212.824</v>
      </c>
      <c r="G162" s="9">
        <v>53.547066666666666</v>
      </c>
      <c r="H162" s="10">
        <v>66.90844</v>
      </c>
      <c r="I162" s="21">
        <v>8620</v>
      </c>
      <c r="J162" s="19">
        <v>1748</v>
      </c>
      <c r="K162" s="19">
        <v>60</v>
      </c>
    </row>
    <row r="163" spans="1:11" ht="15.75" thickBot="1">
      <c r="A163" s="2" t="s">
        <v>95</v>
      </c>
      <c r="B163" s="19" t="s">
        <v>157</v>
      </c>
      <c r="C163" s="30">
        <v>4213</v>
      </c>
      <c r="D163" s="5">
        <v>215</v>
      </c>
      <c r="E163" s="18"/>
      <c r="F163" s="17">
        <v>874.888</v>
      </c>
      <c r="G163" s="9">
        <v>36.45366666666667</v>
      </c>
      <c r="H163" s="10">
        <v>68.79072500000001</v>
      </c>
      <c r="I163" s="21">
        <v>3545</v>
      </c>
      <c r="J163" s="19">
        <v>476</v>
      </c>
      <c r="K163" s="19">
        <v>24</v>
      </c>
    </row>
    <row r="164" spans="1:11" ht="15.75" thickBot="1">
      <c r="A164" s="2">
        <v>504</v>
      </c>
      <c r="B164" s="19" t="s">
        <v>158</v>
      </c>
      <c r="C164" s="30">
        <v>4214</v>
      </c>
      <c r="D164" s="5">
        <v>215</v>
      </c>
      <c r="E164" s="18"/>
      <c r="F164" s="17">
        <v>1264.544</v>
      </c>
      <c r="G164" s="9">
        <v>48.636307692307696</v>
      </c>
      <c r="H164" s="10">
        <v>63.087147692307695</v>
      </c>
      <c r="I164" s="21">
        <v>3522</v>
      </c>
      <c r="J164" s="19">
        <v>688</v>
      </c>
      <c r="K164" s="19">
        <v>26</v>
      </c>
    </row>
    <row r="165" spans="1:11" ht="15.75" thickBot="1">
      <c r="A165" s="2" t="s">
        <v>62</v>
      </c>
      <c r="B165" s="19" t="s">
        <v>159</v>
      </c>
      <c r="C165" s="30">
        <v>4215</v>
      </c>
      <c r="D165" s="5">
        <v>215</v>
      </c>
      <c r="E165" s="18"/>
      <c r="F165" s="17">
        <v>1238.812</v>
      </c>
      <c r="G165" s="9">
        <v>61.940599999999996</v>
      </c>
      <c r="H165" s="10">
        <v>70.603152</v>
      </c>
      <c r="I165" s="21">
        <v>3032</v>
      </c>
      <c r="J165" s="19">
        <v>674</v>
      </c>
      <c r="K165" s="19">
        <v>20</v>
      </c>
    </row>
    <row r="166" spans="1:11" ht="15.75" thickBot="1">
      <c r="A166" s="2" t="s">
        <v>96</v>
      </c>
      <c r="B166" s="19" t="s">
        <v>160</v>
      </c>
      <c r="C166" s="30">
        <v>4216</v>
      </c>
      <c r="D166" s="5">
        <v>215</v>
      </c>
      <c r="E166" s="18" t="s">
        <v>152</v>
      </c>
      <c r="F166" s="17">
        <v>1395.042</v>
      </c>
      <c r="G166" s="9">
        <v>63.410999999999994</v>
      </c>
      <c r="H166" s="10">
        <v>69.45578727272728</v>
      </c>
      <c r="I166" s="21">
        <v>3281</v>
      </c>
      <c r="J166" s="19">
        <v>759</v>
      </c>
      <c r="K166" s="19">
        <v>22</v>
      </c>
    </row>
    <row r="167" spans="1:11" ht="15.75" thickBot="1">
      <c r="A167" s="2" t="s">
        <v>63</v>
      </c>
      <c r="B167" s="19" t="s">
        <v>161</v>
      </c>
      <c r="C167" s="30">
        <v>4217</v>
      </c>
      <c r="D167" s="5">
        <v>215</v>
      </c>
      <c r="E167" s="18"/>
      <c r="F167" s="17">
        <v>2641.206</v>
      </c>
      <c r="G167" s="9">
        <v>61.42339534883721</v>
      </c>
      <c r="H167" s="10">
        <v>61.345071627906975</v>
      </c>
      <c r="I167" s="21">
        <v>5664</v>
      </c>
      <c r="J167" s="19">
        <v>1437</v>
      </c>
      <c r="K167" s="19">
        <v>43</v>
      </c>
    </row>
    <row r="168" spans="1:11" ht="15.75" thickBot="1">
      <c r="A168" s="2" t="s">
        <v>64</v>
      </c>
      <c r="B168" s="19" t="s">
        <v>162</v>
      </c>
      <c r="C168" s="30">
        <v>4218</v>
      </c>
      <c r="D168" s="5">
        <v>215</v>
      </c>
      <c r="E168" s="18"/>
      <c r="F168" s="17">
        <v>3194.444</v>
      </c>
      <c r="G168" s="9">
        <v>77.91326829268293</v>
      </c>
      <c r="H168" s="10">
        <v>68.8243287804878</v>
      </c>
      <c r="I168" s="21">
        <v>6059</v>
      </c>
      <c r="J168" s="19">
        <v>1738</v>
      </c>
      <c r="K168" s="19">
        <v>41</v>
      </c>
    </row>
    <row r="169" spans="1:11" ht="15.75" thickBot="1">
      <c r="A169" s="2" t="s">
        <v>97</v>
      </c>
      <c r="B169" s="19" t="s">
        <v>163</v>
      </c>
      <c r="C169" s="30">
        <v>8138</v>
      </c>
      <c r="D169" s="5">
        <v>215</v>
      </c>
      <c r="E169" s="18"/>
      <c r="F169" s="17">
        <v>658.004</v>
      </c>
      <c r="G169" s="9">
        <v>73.11155555555555</v>
      </c>
      <c r="H169" s="10">
        <v>82.32894666666667</v>
      </c>
      <c r="I169" s="21">
        <v>1591</v>
      </c>
      <c r="J169" s="19">
        <v>358</v>
      </c>
      <c r="K169" s="19">
        <v>9</v>
      </c>
    </row>
    <row r="170" spans="1:11" ht="15.75" thickBot="1">
      <c r="A170" s="2" t="s">
        <v>98</v>
      </c>
      <c r="B170" s="19" t="s">
        <v>164</v>
      </c>
      <c r="C170" s="30">
        <v>8139</v>
      </c>
      <c r="D170" s="5">
        <v>215</v>
      </c>
      <c r="E170" s="18"/>
      <c r="F170" s="17">
        <v>1477.752</v>
      </c>
      <c r="G170" s="9">
        <v>77.77642105263158</v>
      </c>
      <c r="H170" s="10">
        <v>83.5109494736842</v>
      </c>
      <c r="I170" s="21">
        <v>3407</v>
      </c>
      <c r="J170" s="19">
        <v>804</v>
      </c>
      <c r="K170" s="19">
        <v>19</v>
      </c>
    </row>
    <row r="171" spans="1:11" ht="15.75" thickBot="1">
      <c r="A171" s="2">
        <v>505</v>
      </c>
      <c r="B171" s="19" t="s">
        <v>165</v>
      </c>
      <c r="C171" s="30">
        <v>8140</v>
      </c>
      <c r="D171" s="5">
        <v>215</v>
      </c>
      <c r="E171" s="18"/>
      <c r="F171" s="17">
        <v>687.412</v>
      </c>
      <c r="G171" s="9">
        <v>76.37911111111111</v>
      </c>
      <c r="H171" s="10">
        <v>81.91497333333334</v>
      </c>
      <c r="I171" s="21">
        <v>1583</v>
      </c>
      <c r="J171" s="19">
        <v>374</v>
      </c>
      <c r="K171" s="19">
        <v>9</v>
      </c>
    </row>
    <row r="172" spans="1:11" ht="15.75" thickBot="1">
      <c r="A172" s="2" t="s">
        <v>65</v>
      </c>
      <c r="B172" s="19" t="s">
        <v>166</v>
      </c>
      <c r="C172" s="30">
        <v>8141</v>
      </c>
      <c r="D172" s="5">
        <v>215</v>
      </c>
      <c r="E172" s="18"/>
      <c r="F172" s="17">
        <v>1613.764</v>
      </c>
      <c r="G172" s="9">
        <v>73.35290909090908</v>
      </c>
      <c r="H172" s="10">
        <v>73.37206909090911</v>
      </c>
      <c r="I172" s="21">
        <v>3466</v>
      </c>
      <c r="J172" s="19">
        <v>878</v>
      </c>
      <c r="K172" s="19">
        <v>22</v>
      </c>
    </row>
    <row r="173" spans="1:11" ht="15.75" thickBot="1">
      <c r="A173" s="2"/>
      <c r="B173" s="19" t="s">
        <v>167</v>
      </c>
      <c r="C173" s="30">
        <v>8142</v>
      </c>
      <c r="D173" s="5">
        <v>215</v>
      </c>
      <c r="E173" s="18"/>
      <c r="F173" s="17">
        <v>672.708</v>
      </c>
      <c r="G173" s="9">
        <v>74.74533333333333</v>
      </c>
      <c r="H173" s="10">
        <v>79.79335999999999</v>
      </c>
      <c r="I173" s="21">
        <v>1542</v>
      </c>
      <c r="J173" s="19">
        <v>366</v>
      </c>
      <c r="K173" s="19">
        <v>9</v>
      </c>
    </row>
    <row r="174" spans="1:11" ht="15.75" thickBot="1">
      <c r="A174" s="2"/>
      <c r="B174" s="19" t="s">
        <v>130</v>
      </c>
      <c r="C174" s="30">
        <v>4221</v>
      </c>
      <c r="D174" s="5">
        <v>215</v>
      </c>
      <c r="E174" s="18"/>
      <c r="F174" s="17">
        <v>1878.436</v>
      </c>
      <c r="G174" s="9">
        <v>75.13744</v>
      </c>
      <c r="H174" s="10">
        <v>80.662704</v>
      </c>
      <c r="I174" s="21">
        <v>4330</v>
      </c>
      <c r="J174" s="19">
        <v>1022</v>
      </c>
      <c r="K174" s="19">
        <v>25</v>
      </c>
    </row>
    <row r="175" spans="1:11" ht="15.75" thickBot="1">
      <c r="A175" s="2"/>
      <c r="B175" s="19" t="s">
        <v>131</v>
      </c>
      <c r="C175" s="30">
        <v>4222</v>
      </c>
      <c r="D175" s="5">
        <v>215</v>
      </c>
      <c r="E175" s="18" t="s">
        <v>153</v>
      </c>
      <c r="F175" s="17">
        <v>724.172</v>
      </c>
      <c r="G175" s="9">
        <v>55.70553846153847</v>
      </c>
      <c r="H175" s="10">
        <v>64.84255384615385</v>
      </c>
      <c r="I175" s="21">
        <v>1810</v>
      </c>
      <c r="J175" s="19">
        <v>394</v>
      </c>
      <c r="K175" s="19">
        <v>13</v>
      </c>
    </row>
    <row r="176" spans="1:11" ht="15.75" thickBot="1">
      <c r="A176" s="2"/>
      <c r="B176" s="19" t="s">
        <v>132</v>
      </c>
      <c r="C176" s="30">
        <v>4223</v>
      </c>
      <c r="D176" s="5">
        <v>215</v>
      </c>
      <c r="E176" s="18"/>
      <c r="F176" s="17">
        <v>1466.724</v>
      </c>
      <c r="G176" s="9">
        <v>69.844</v>
      </c>
      <c r="H176" s="10">
        <v>72.29748571428573</v>
      </c>
      <c r="I176" s="21">
        <v>3260</v>
      </c>
      <c r="J176" s="19">
        <v>798</v>
      </c>
      <c r="K176" s="19">
        <v>21</v>
      </c>
    </row>
    <row r="177" spans="1:11" ht="15.75" thickBot="1">
      <c r="A177" s="2"/>
      <c r="B177" s="19" t="s">
        <v>133</v>
      </c>
      <c r="C177" s="30">
        <v>4224</v>
      </c>
      <c r="D177" s="5">
        <v>215</v>
      </c>
      <c r="E177" s="18"/>
      <c r="F177" s="17">
        <v>1025.604</v>
      </c>
      <c r="G177" s="9">
        <v>64.10025</v>
      </c>
      <c r="H177" s="10">
        <v>73.93305000000001</v>
      </c>
      <c r="I177" s="21">
        <v>2540</v>
      </c>
      <c r="J177" s="19">
        <v>558</v>
      </c>
      <c r="K177" s="19">
        <v>16</v>
      </c>
    </row>
    <row r="178" spans="1:11" ht="15.75" thickBot="1">
      <c r="A178" s="2"/>
      <c r="B178" s="19" t="s">
        <v>134</v>
      </c>
      <c r="C178" s="30">
        <v>4225</v>
      </c>
      <c r="D178" s="5">
        <v>215</v>
      </c>
      <c r="E178" s="18" t="s">
        <v>151</v>
      </c>
      <c r="F178" s="17">
        <v>1082.582</v>
      </c>
      <c r="G178" s="9">
        <v>67.661375</v>
      </c>
      <c r="H178" s="10">
        <v>73.93305000000001</v>
      </c>
      <c r="I178" s="21">
        <v>2540</v>
      </c>
      <c r="J178" s="19">
        <v>589</v>
      </c>
      <c r="K178" s="19">
        <v>16</v>
      </c>
    </row>
    <row r="179" spans="1:11" ht="15.75" thickBot="1">
      <c r="A179" s="2"/>
      <c r="B179" s="19" t="s">
        <v>135</v>
      </c>
      <c r="C179" s="30">
        <v>4226</v>
      </c>
      <c r="D179" s="5">
        <v>215</v>
      </c>
      <c r="E179" s="18"/>
      <c r="F179" s="17">
        <v>1575.166</v>
      </c>
      <c r="G179" s="9">
        <v>63.00664</v>
      </c>
      <c r="H179" s="10">
        <v>67.3617408</v>
      </c>
      <c r="I179" s="21">
        <v>3616</v>
      </c>
      <c r="J179" s="19">
        <v>857</v>
      </c>
      <c r="K179" s="19">
        <v>25</v>
      </c>
    </row>
    <row r="180" spans="1:11" ht="15.75" thickBot="1">
      <c r="A180" s="2">
        <v>508</v>
      </c>
      <c r="B180" s="19" t="s">
        <v>136</v>
      </c>
      <c r="C180" s="30">
        <v>4227</v>
      </c>
      <c r="D180" s="5">
        <v>215</v>
      </c>
      <c r="E180" s="18"/>
      <c r="F180" s="17">
        <v>1678.094</v>
      </c>
      <c r="G180" s="9">
        <v>72.96060869565217</v>
      </c>
      <c r="H180" s="10">
        <v>67.06368</v>
      </c>
      <c r="I180" s="21">
        <v>3312</v>
      </c>
      <c r="J180" s="19">
        <v>913</v>
      </c>
      <c r="K180" s="19">
        <v>23</v>
      </c>
    </row>
    <row r="181" spans="1:11" ht="15.75" thickBot="1">
      <c r="A181" s="2">
        <v>509</v>
      </c>
      <c r="B181" s="19" t="s">
        <v>137</v>
      </c>
      <c r="C181" s="30">
        <v>4228</v>
      </c>
      <c r="D181" s="5">
        <v>215</v>
      </c>
      <c r="E181" s="18"/>
      <c r="F181" s="17">
        <v>1597.222</v>
      </c>
      <c r="G181" s="9">
        <v>63.88888</v>
      </c>
      <c r="H181" s="10">
        <v>67.3617408</v>
      </c>
      <c r="I181" s="21">
        <v>3616</v>
      </c>
      <c r="J181" s="19">
        <v>869</v>
      </c>
      <c r="K181" s="19">
        <v>25</v>
      </c>
    </row>
    <row r="182" spans="1:11" ht="15.75" thickBot="1">
      <c r="A182" s="2" t="s">
        <v>66</v>
      </c>
      <c r="B182" s="19">
        <v>423</v>
      </c>
      <c r="C182" s="30">
        <v>4230</v>
      </c>
      <c r="D182" s="5">
        <v>215</v>
      </c>
      <c r="E182" s="18" t="s">
        <v>152</v>
      </c>
      <c r="F182" s="17">
        <v>2222.142</v>
      </c>
      <c r="G182" s="9">
        <v>34.72096875</v>
      </c>
      <c r="H182" s="10">
        <v>60.478108125000006</v>
      </c>
      <c r="I182" s="21">
        <v>8311</v>
      </c>
      <c r="J182" s="19">
        <v>1209</v>
      </c>
      <c r="K182" s="19">
        <v>64</v>
      </c>
    </row>
    <row r="183" spans="1:11" ht="15.75" thickBot="1">
      <c r="A183" s="2" t="s">
        <v>67</v>
      </c>
      <c r="B183" s="19">
        <v>424</v>
      </c>
      <c r="C183" s="30">
        <v>4240</v>
      </c>
      <c r="D183" s="5">
        <v>215</v>
      </c>
      <c r="E183" s="18"/>
      <c r="F183" s="17">
        <v>3582.262</v>
      </c>
      <c r="G183" s="9">
        <v>55.11172307692308</v>
      </c>
      <c r="H183" s="10">
        <v>60.5436</v>
      </c>
      <c r="I183" s="21">
        <v>8450</v>
      </c>
      <c r="J183" s="19">
        <v>1949</v>
      </c>
      <c r="K183" s="19">
        <v>65</v>
      </c>
    </row>
    <row r="184" spans="1:11" ht="15.75" thickBot="1">
      <c r="A184" s="2">
        <v>511</v>
      </c>
      <c r="B184" s="5">
        <v>425</v>
      </c>
      <c r="C184" s="30">
        <v>4250</v>
      </c>
      <c r="D184" s="5">
        <v>215</v>
      </c>
      <c r="E184" s="18"/>
      <c r="F184" s="17">
        <v>3727.464</v>
      </c>
      <c r="G184" s="9">
        <v>57.3456</v>
      </c>
      <c r="H184" s="10">
        <v>60.5436</v>
      </c>
      <c r="I184" s="21">
        <v>8450</v>
      </c>
      <c r="J184" s="19">
        <v>2028</v>
      </c>
      <c r="K184" s="19">
        <v>65</v>
      </c>
    </row>
    <row r="185" spans="1:11" ht="15.75" thickBot="1">
      <c r="A185" s="2" t="s">
        <v>68</v>
      </c>
      <c r="B185" s="5">
        <v>426</v>
      </c>
      <c r="C185" s="30">
        <v>4260</v>
      </c>
      <c r="D185" s="5">
        <v>215</v>
      </c>
      <c r="E185" s="18"/>
      <c r="F185" s="17">
        <v>3793.632</v>
      </c>
      <c r="G185" s="9">
        <v>62.190688524590165</v>
      </c>
      <c r="H185" s="10">
        <v>75.01909377049179</v>
      </c>
      <c r="I185" s="21">
        <v>9826</v>
      </c>
      <c r="J185" s="19">
        <v>2064</v>
      </c>
      <c r="K185" s="19">
        <v>61</v>
      </c>
    </row>
    <row r="186" spans="1:11" ht="15.75" thickBot="1">
      <c r="A186" s="2" t="s">
        <v>70</v>
      </c>
      <c r="B186" s="19">
        <v>501</v>
      </c>
      <c r="C186" s="30">
        <v>5010</v>
      </c>
      <c r="D186" s="5">
        <v>215</v>
      </c>
      <c r="E186" s="18"/>
      <c r="F186" s="17">
        <v>2889.336</v>
      </c>
      <c r="G186" s="9">
        <v>65.66672727272727</v>
      </c>
      <c r="H186" s="10">
        <v>61.422117272727284</v>
      </c>
      <c r="I186" s="21">
        <v>5803</v>
      </c>
      <c r="J186" s="19">
        <v>1572</v>
      </c>
      <c r="K186" s="19">
        <v>44</v>
      </c>
    </row>
    <row r="187" spans="1:11" ht="15.75" thickBot="1">
      <c r="A187" s="2" t="s">
        <v>71</v>
      </c>
      <c r="B187" s="19" t="s">
        <v>57</v>
      </c>
      <c r="C187" s="30">
        <v>5011</v>
      </c>
      <c r="D187" s="5">
        <v>215</v>
      </c>
      <c r="E187" s="18"/>
      <c r="F187" s="17">
        <v>2303.014</v>
      </c>
      <c r="G187" s="9">
        <v>63.972611111111114</v>
      </c>
      <c r="H187" s="10">
        <v>61.02225666666667</v>
      </c>
      <c r="I187" s="21">
        <v>4717</v>
      </c>
      <c r="J187" s="19">
        <v>1253</v>
      </c>
      <c r="K187" s="19">
        <v>36</v>
      </c>
    </row>
    <row r="188" spans="1:11" ht="15.75" thickBot="1">
      <c r="A188" s="2" t="s">
        <v>72</v>
      </c>
      <c r="B188" s="19" t="s">
        <v>58</v>
      </c>
      <c r="C188" s="30">
        <v>5012</v>
      </c>
      <c r="D188" s="5">
        <v>215</v>
      </c>
      <c r="E188" s="18"/>
      <c r="F188" s="17">
        <v>2876.47</v>
      </c>
      <c r="G188" s="9">
        <v>68.48738095238095</v>
      </c>
      <c r="H188" s="10">
        <v>65.52236857142857</v>
      </c>
      <c r="I188" s="21">
        <v>5909</v>
      </c>
      <c r="J188" s="19">
        <v>1565</v>
      </c>
      <c r="K188" s="19">
        <v>42</v>
      </c>
    </row>
    <row r="189" spans="1:11" ht="15.75" thickBot="1">
      <c r="A189" s="2" t="s">
        <v>73</v>
      </c>
      <c r="B189" s="19" t="s">
        <v>92</v>
      </c>
      <c r="C189" s="30">
        <v>5013</v>
      </c>
      <c r="D189" s="5">
        <v>215</v>
      </c>
      <c r="E189" s="18"/>
      <c r="F189" s="17">
        <v>2291.986</v>
      </c>
      <c r="G189" s="9">
        <v>47.74970833333333</v>
      </c>
      <c r="H189" s="10">
        <v>68.87804750000001</v>
      </c>
      <c r="I189" s="21">
        <v>7099</v>
      </c>
      <c r="J189" s="19">
        <v>1247</v>
      </c>
      <c r="K189" s="19">
        <v>48</v>
      </c>
    </row>
    <row r="190" spans="1:11" ht="15.75" thickBot="1">
      <c r="A190" s="2">
        <v>513</v>
      </c>
      <c r="B190" s="19" t="s">
        <v>93</v>
      </c>
      <c r="C190" s="30">
        <v>5014</v>
      </c>
      <c r="D190" s="5">
        <v>215</v>
      </c>
      <c r="E190" s="18"/>
      <c r="F190" s="17">
        <v>2163.326</v>
      </c>
      <c r="G190" s="9">
        <v>65.55533333333334</v>
      </c>
      <c r="H190" s="10">
        <v>53.06385454545455</v>
      </c>
      <c r="I190" s="21">
        <v>3760</v>
      </c>
      <c r="J190" s="19">
        <v>1177</v>
      </c>
      <c r="K190" s="19">
        <v>33</v>
      </c>
    </row>
    <row r="191" spans="1:11" ht="15.75" thickBot="1">
      <c r="A191" s="2">
        <v>514</v>
      </c>
      <c r="B191" s="19" t="s">
        <v>94</v>
      </c>
      <c r="C191" s="30">
        <v>5015</v>
      </c>
      <c r="D191" s="5">
        <v>215</v>
      </c>
      <c r="E191" s="18"/>
      <c r="F191" s="17">
        <v>2236.846</v>
      </c>
      <c r="G191" s="9">
        <v>101.67481818181818</v>
      </c>
      <c r="H191" s="10">
        <v>86.81444181818182</v>
      </c>
      <c r="I191" s="21">
        <v>4101</v>
      </c>
      <c r="J191" s="19">
        <v>1217</v>
      </c>
      <c r="K191" s="19">
        <v>22</v>
      </c>
    </row>
    <row r="192" spans="1:11" ht="15.75" thickBot="1">
      <c r="A192" s="2">
        <v>515</v>
      </c>
      <c r="B192" s="19">
        <v>502</v>
      </c>
      <c r="C192" s="30">
        <v>5020</v>
      </c>
      <c r="D192" s="5">
        <v>215</v>
      </c>
      <c r="E192" s="18"/>
      <c r="F192" s="17">
        <v>6315.368</v>
      </c>
      <c r="G192" s="9">
        <v>69.39964835164835</v>
      </c>
      <c r="H192" s="10">
        <v>53.72668747252747</v>
      </c>
      <c r="I192" s="21">
        <v>10498</v>
      </c>
      <c r="J192" s="19">
        <v>3436</v>
      </c>
      <c r="K192" s="19">
        <v>91</v>
      </c>
    </row>
    <row r="193" spans="1:11" ht="15.75" thickBot="1">
      <c r="A193" s="2" t="s">
        <v>74</v>
      </c>
      <c r="B193" s="19" t="s">
        <v>59</v>
      </c>
      <c r="C193" s="30">
        <v>5021</v>
      </c>
      <c r="D193" s="5">
        <v>215</v>
      </c>
      <c r="E193" s="18"/>
      <c r="F193" s="17">
        <v>1929.9</v>
      </c>
      <c r="G193" s="9">
        <v>45.95</v>
      </c>
      <c r="H193" s="10">
        <v>46.38349428571429</v>
      </c>
      <c r="I193" s="21">
        <v>4183</v>
      </c>
      <c r="J193" s="19">
        <v>1050</v>
      </c>
      <c r="K193" s="19">
        <v>42</v>
      </c>
    </row>
    <row r="194" spans="1:11" ht="15.75" thickBot="1">
      <c r="A194" s="2" t="s">
        <v>75</v>
      </c>
      <c r="B194" s="19">
        <v>503</v>
      </c>
      <c r="C194" s="30">
        <v>5030</v>
      </c>
      <c r="D194" s="5">
        <v>215</v>
      </c>
      <c r="E194" s="18"/>
      <c r="F194" s="17">
        <v>2964.694</v>
      </c>
      <c r="G194" s="9">
        <v>52.01217543859649</v>
      </c>
      <c r="H194" s="10">
        <v>39.569858947368424</v>
      </c>
      <c r="I194" s="21">
        <v>4843</v>
      </c>
      <c r="J194" s="19">
        <v>1613</v>
      </c>
      <c r="K194" s="19">
        <v>57</v>
      </c>
    </row>
    <row r="195" spans="1:11" ht="15.75" thickBot="1">
      <c r="A195" s="2" t="s">
        <v>76</v>
      </c>
      <c r="B195" s="19" t="s">
        <v>60</v>
      </c>
      <c r="C195" s="30">
        <v>5031</v>
      </c>
      <c r="D195" s="5">
        <v>215</v>
      </c>
      <c r="E195" s="18"/>
      <c r="F195" s="17">
        <v>1067.878</v>
      </c>
      <c r="G195" s="9">
        <v>44.49491666666666</v>
      </c>
      <c r="H195" s="10">
        <v>46.37795</v>
      </c>
      <c r="I195" s="21">
        <v>2390</v>
      </c>
      <c r="J195" s="19">
        <v>581</v>
      </c>
      <c r="K195" s="19">
        <v>24</v>
      </c>
    </row>
    <row r="196" spans="1:11" ht="15.75" thickBot="1">
      <c r="A196" s="3"/>
      <c r="B196" s="19" t="s">
        <v>61</v>
      </c>
      <c r="C196" s="30">
        <v>5032</v>
      </c>
      <c r="D196" s="5">
        <v>215</v>
      </c>
      <c r="E196" s="18"/>
      <c r="F196" s="17">
        <v>1165.292</v>
      </c>
      <c r="G196" s="9">
        <v>48.55383333333333</v>
      </c>
      <c r="H196" s="10">
        <v>47.988565</v>
      </c>
      <c r="I196" s="21">
        <v>2473</v>
      </c>
      <c r="J196" s="19">
        <v>634</v>
      </c>
      <c r="K196" s="19">
        <v>24</v>
      </c>
    </row>
    <row r="197" spans="1:11" ht="15.75" thickBot="1">
      <c r="A197" s="3"/>
      <c r="B197" s="19" t="s">
        <v>95</v>
      </c>
      <c r="C197" s="30">
        <v>5033</v>
      </c>
      <c r="D197" s="5">
        <v>215</v>
      </c>
      <c r="E197" s="18"/>
      <c r="F197" s="17">
        <v>634.11</v>
      </c>
      <c r="G197" s="9">
        <v>30.195714285714285</v>
      </c>
      <c r="H197" s="10">
        <v>52.87030857142857</v>
      </c>
      <c r="I197" s="21">
        <v>2384</v>
      </c>
      <c r="J197" s="19">
        <v>345</v>
      </c>
      <c r="K197" s="19">
        <v>21</v>
      </c>
    </row>
    <row r="198" spans="1:11" ht="15.75" thickBot="1">
      <c r="A198" s="3"/>
      <c r="B198" s="19">
        <v>504</v>
      </c>
      <c r="C198" s="30">
        <v>5040</v>
      </c>
      <c r="D198" s="5">
        <v>215</v>
      </c>
      <c r="E198" s="18"/>
      <c r="F198" s="17">
        <v>2915.068</v>
      </c>
      <c r="G198" s="9">
        <v>47.01722580645161</v>
      </c>
      <c r="H198" s="10">
        <v>58.70325483870968</v>
      </c>
      <c r="I198" s="21">
        <v>7815</v>
      </c>
      <c r="J198" s="19">
        <v>1586</v>
      </c>
      <c r="K198" s="19">
        <v>62</v>
      </c>
    </row>
    <row r="199" spans="1:11" ht="15.75" thickBot="1">
      <c r="A199" s="3"/>
      <c r="B199" s="19" t="s">
        <v>118</v>
      </c>
      <c r="C199" s="30">
        <v>5042</v>
      </c>
      <c r="D199" s="5">
        <v>215</v>
      </c>
      <c r="E199" s="18"/>
      <c r="F199" s="17">
        <v>2073.264</v>
      </c>
      <c r="G199" s="9">
        <v>64.7895</v>
      </c>
      <c r="H199" s="10">
        <v>69.566925</v>
      </c>
      <c r="I199" s="21">
        <v>4780</v>
      </c>
      <c r="J199" s="19">
        <v>1128</v>
      </c>
      <c r="K199" s="19">
        <v>32</v>
      </c>
    </row>
    <row r="200" spans="1:11" ht="15.75" thickBot="1">
      <c r="A200" s="3"/>
      <c r="B200" s="19" t="s">
        <v>62</v>
      </c>
      <c r="C200" s="30">
        <v>5041</v>
      </c>
      <c r="D200" s="5">
        <v>215</v>
      </c>
      <c r="E200" s="18"/>
      <c r="F200" s="17">
        <v>4023.382</v>
      </c>
      <c r="G200" s="9">
        <v>56.667352112676056</v>
      </c>
      <c r="H200" s="10">
        <v>53.16423380281691</v>
      </c>
      <c r="I200" s="21">
        <v>8105</v>
      </c>
      <c r="J200" s="19">
        <v>2189</v>
      </c>
      <c r="K200" s="19">
        <v>71</v>
      </c>
    </row>
    <row r="201" spans="1:11" ht="15.75" thickBot="1">
      <c r="A201" s="3"/>
      <c r="B201" s="19" t="s">
        <v>96</v>
      </c>
      <c r="C201" s="30">
        <v>5047</v>
      </c>
      <c r="D201" s="5">
        <v>215</v>
      </c>
      <c r="E201" s="18"/>
      <c r="F201" s="17">
        <v>1005.386</v>
      </c>
      <c r="G201" s="9">
        <v>41.891083333333334</v>
      </c>
      <c r="H201" s="10">
        <v>63.978285</v>
      </c>
      <c r="I201" s="21">
        <v>3297</v>
      </c>
      <c r="J201" s="19">
        <v>547</v>
      </c>
      <c r="K201" s="19">
        <v>24</v>
      </c>
    </row>
    <row r="202" spans="2:14" s="3" customFormat="1" ht="15.75" thickBot="1">
      <c r="B202" s="19" t="s">
        <v>63</v>
      </c>
      <c r="C202" s="30">
        <v>5043</v>
      </c>
      <c r="D202" s="5">
        <v>215</v>
      </c>
      <c r="E202" s="18"/>
      <c r="F202" s="17">
        <v>2005.258</v>
      </c>
      <c r="G202" s="9">
        <v>83.55241666666667</v>
      </c>
      <c r="H202" s="10">
        <v>64.57984</v>
      </c>
      <c r="I202" s="21">
        <v>3328</v>
      </c>
      <c r="J202" s="19">
        <v>1091</v>
      </c>
      <c r="K202" s="19">
        <v>24</v>
      </c>
      <c r="L202"/>
      <c r="M202"/>
      <c r="N202"/>
    </row>
    <row r="203" spans="2:14" s="3" customFormat="1" ht="15.75" thickBot="1">
      <c r="B203" s="19" t="s">
        <v>64</v>
      </c>
      <c r="C203" s="30">
        <v>5044</v>
      </c>
      <c r="D203" s="5">
        <v>215</v>
      </c>
      <c r="E203" s="18"/>
      <c r="F203" s="17">
        <v>2076.94</v>
      </c>
      <c r="G203" s="9">
        <v>64.904375</v>
      </c>
      <c r="H203" s="10">
        <v>62.49380250000001</v>
      </c>
      <c r="I203" s="21">
        <v>4294</v>
      </c>
      <c r="J203" s="19">
        <v>1130</v>
      </c>
      <c r="K203" s="19">
        <v>32</v>
      </c>
      <c r="L203"/>
      <c r="M203"/>
      <c r="N203"/>
    </row>
    <row r="204" spans="2:14" s="3" customFormat="1" ht="15.75" thickBot="1">
      <c r="B204" s="19" t="s">
        <v>97</v>
      </c>
      <c r="C204" s="30">
        <v>5045</v>
      </c>
      <c r="D204" s="5">
        <v>215</v>
      </c>
      <c r="E204" s="18"/>
      <c r="F204" s="17">
        <v>1475.914</v>
      </c>
      <c r="G204" s="9">
        <v>61.49641666666667</v>
      </c>
      <c r="H204" s="10">
        <v>50.394785000000006</v>
      </c>
      <c r="I204" s="21">
        <v>2597</v>
      </c>
      <c r="J204" s="19">
        <v>803</v>
      </c>
      <c r="K204" s="19">
        <v>24</v>
      </c>
      <c r="L204"/>
      <c r="M204"/>
      <c r="N204"/>
    </row>
    <row r="205" spans="2:14" s="3" customFormat="1" ht="15.75" thickBot="1">
      <c r="B205" s="19" t="s">
        <v>98</v>
      </c>
      <c r="C205" s="30">
        <v>5046</v>
      </c>
      <c r="D205" s="5">
        <v>215</v>
      </c>
      <c r="E205" s="18"/>
      <c r="F205" s="17">
        <v>2117.376</v>
      </c>
      <c r="G205" s="9">
        <v>60.496457142857146</v>
      </c>
      <c r="H205" s="10">
        <v>54.42270857142858</v>
      </c>
      <c r="I205" s="21">
        <v>4090</v>
      </c>
      <c r="J205" s="19">
        <v>1152</v>
      </c>
      <c r="K205" s="19">
        <v>35</v>
      </c>
      <c r="L205"/>
      <c r="M205"/>
      <c r="N205"/>
    </row>
    <row r="206" spans="2:14" s="3" customFormat="1" ht="15.75" thickBot="1">
      <c r="B206" s="19">
        <v>505</v>
      </c>
      <c r="C206" s="30">
        <v>5050</v>
      </c>
      <c r="D206" s="5">
        <v>215</v>
      </c>
      <c r="E206" s="18"/>
      <c r="F206" s="17">
        <v>3712.76</v>
      </c>
      <c r="G206" s="9">
        <v>47.599487179487184</v>
      </c>
      <c r="H206" s="10">
        <v>64.20368153846154</v>
      </c>
      <c r="I206" s="21">
        <v>10753</v>
      </c>
      <c r="J206" s="19">
        <v>2020</v>
      </c>
      <c r="K206" s="19">
        <v>78</v>
      </c>
      <c r="L206"/>
      <c r="M206"/>
      <c r="N206"/>
    </row>
    <row r="207" spans="2:14" s="3" customFormat="1" ht="15.75" thickBot="1">
      <c r="B207" s="19" t="s">
        <v>65</v>
      </c>
      <c r="C207" s="30">
        <v>5051</v>
      </c>
      <c r="D207" s="5">
        <v>215</v>
      </c>
      <c r="E207" s="18" t="s">
        <v>151</v>
      </c>
      <c r="F207" s="17">
        <v>3574.91</v>
      </c>
      <c r="G207" s="9">
        <v>49.65152777777777</v>
      </c>
      <c r="H207" s="10">
        <v>58.932984999999995</v>
      </c>
      <c r="I207" s="21">
        <v>9111</v>
      </c>
      <c r="J207" s="19">
        <v>1945</v>
      </c>
      <c r="K207" s="19">
        <v>72</v>
      </c>
      <c r="L207"/>
      <c r="M207"/>
      <c r="N207"/>
    </row>
    <row r="208" spans="2:14" s="3" customFormat="1" ht="15.75" thickBot="1">
      <c r="B208" s="19">
        <v>507</v>
      </c>
      <c r="C208" s="30">
        <v>5070</v>
      </c>
      <c r="D208" s="5">
        <v>215</v>
      </c>
      <c r="E208" s="18"/>
      <c r="F208" s="17">
        <v>2742.296</v>
      </c>
      <c r="G208" s="9">
        <v>72.16568421052631</v>
      </c>
      <c r="H208" s="10">
        <v>62.369712631578956</v>
      </c>
      <c r="I208" s="21">
        <v>5089</v>
      </c>
      <c r="J208" s="19">
        <v>1492</v>
      </c>
      <c r="K208" s="19">
        <v>38</v>
      </c>
      <c r="L208"/>
      <c r="M208"/>
      <c r="N208"/>
    </row>
    <row r="209" spans="2:14" s="3" customFormat="1" ht="15.75" thickBot="1">
      <c r="B209" s="19" t="s">
        <v>100</v>
      </c>
      <c r="C209" s="30">
        <v>5071</v>
      </c>
      <c r="D209" s="5">
        <v>215</v>
      </c>
      <c r="E209" s="18" t="s">
        <v>152</v>
      </c>
      <c r="F209" s="17">
        <v>2587.904</v>
      </c>
      <c r="G209" s="9">
        <v>63.11960975609756</v>
      </c>
      <c r="H209" s="10">
        <v>60.8275756097561</v>
      </c>
      <c r="I209" s="21">
        <v>5355</v>
      </c>
      <c r="J209" s="19">
        <v>1408</v>
      </c>
      <c r="K209" s="19">
        <v>41</v>
      </c>
      <c r="L209"/>
      <c r="M209"/>
      <c r="N209"/>
    </row>
    <row r="210" spans="2:14" s="3" customFormat="1" ht="15.75" thickBot="1">
      <c r="B210" s="19" t="s">
        <v>101</v>
      </c>
      <c r="C210" s="30">
        <v>5072</v>
      </c>
      <c r="D210" s="5">
        <v>215</v>
      </c>
      <c r="E210" s="18"/>
      <c r="F210" s="17">
        <v>2815.816</v>
      </c>
      <c r="G210" s="9">
        <v>68.67843902439024</v>
      </c>
      <c r="H210" s="10">
        <v>61.1115512195122</v>
      </c>
      <c r="I210" s="21">
        <v>5380</v>
      </c>
      <c r="J210" s="19">
        <v>1532</v>
      </c>
      <c r="K210" s="19">
        <v>41</v>
      </c>
      <c r="L210"/>
      <c r="M210"/>
      <c r="N210"/>
    </row>
    <row r="211" spans="2:14" s="3" customFormat="1" ht="15.75" thickBot="1">
      <c r="B211" s="19" t="s">
        <v>102</v>
      </c>
      <c r="C211" s="30">
        <v>5073</v>
      </c>
      <c r="D211" s="5">
        <v>215</v>
      </c>
      <c r="E211" s="18"/>
      <c r="F211" s="17">
        <v>2097.158</v>
      </c>
      <c r="G211" s="9">
        <v>51.150195121951214</v>
      </c>
      <c r="H211" s="10">
        <v>60.97524292682926</v>
      </c>
      <c r="I211" s="21">
        <v>5368</v>
      </c>
      <c r="J211" s="19">
        <v>1141</v>
      </c>
      <c r="K211" s="19">
        <v>41</v>
      </c>
      <c r="L211"/>
      <c r="M211"/>
      <c r="N211"/>
    </row>
    <row r="212" spans="2:14" s="3" customFormat="1" ht="15.75" thickBot="1">
      <c r="B212" s="5" t="s">
        <v>103</v>
      </c>
      <c r="C212" s="30">
        <v>5074</v>
      </c>
      <c r="D212" s="5">
        <v>215</v>
      </c>
      <c r="E212" s="18"/>
      <c r="F212" s="17">
        <v>2306.69</v>
      </c>
      <c r="G212" s="9">
        <v>57.66725</v>
      </c>
      <c r="H212" s="10">
        <v>62.057190000000006</v>
      </c>
      <c r="I212" s="21">
        <v>5330</v>
      </c>
      <c r="J212" s="19">
        <v>1255</v>
      </c>
      <c r="K212" s="19">
        <v>40</v>
      </c>
      <c r="L212"/>
      <c r="M212"/>
      <c r="N212"/>
    </row>
    <row r="213" spans="2:14" s="3" customFormat="1" ht="15.75" thickBot="1">
      <c r="B213" s="5">
        <v>508</v>
      </c>
      <c r="C213" s="30">
        <v>5080</v>
      </c>
      <c r="D213" s="5">
        <v>215</v>
      </c>
      <c r="E213" s="18"/>
      <c r="F213" s="17">
        <v>1588.032</v>
      </c>
      <c r="G213" s="9">
        <v>69.04486956521738</v>
      </c>
      <c r="H213" s="10">
        <v>73.8267443478261</v>
      </c>
      <c r="I213" s="21">
        <v>3646</v>
      </c>
      <c r="J213" s="19">
        <v>864</v>
      </c>
      <c r="K213" s="19">
        <v>23</v>
      </c>
      <c r="L213"/>
      <c r="M213"/>
      <c r="N213"/>
    </row>
    <row r="214" spans="2:14" s="3" customFormat="1" ht="15.75" thickBot="1">
      <c r="B214" s="5">
        <v>509</v>
      </c>
      <c r="C214" s="30">
        <v>5090</v>
      </c>
      <c r="D214" s="5">
        <v>215</v>
      </c>
      <c r="E214" s="18"/>
      <c r="F214" s="17">
        <v>275.732</v>
      </c>
      <c r="G214" s="9">
        <v>137.866</v>
      </c>
      <c r="H214" s="10">
        <v>67.743</v>
      </c>
      <c r="I214" s="21">
        <v>225</v>
      </c>
      <c r="J214" s="19">
        <v>116</v>
      </c>
      <c r="K214" s="19">
        <v>2</v>
      </c>
      <c r="L214"/>
      <c r="M214"/>
      <c r="N214"/>
    </row>
    <row r="215" spans="2:14" s="3" customFormat="1" ht="15.75" thickBot="1">
      <c r="B215" s="5" t="s">
        <v>66</v>
      </c>
      <c r="C215" s="30">
        <v>5091</v>
      </c>
      <c r="D215" s="5">
        <v>215</v>
      </c>
      <c r="E215" s="18"/>
      <c r="F215" s="17">
        <v>2690.832</v>
      </c>
      <c r="G215" s="9">
        <v>44.111999999999995</v>
      </c>
      <c r="H215" s="10">
        <v>65.55963344262295</v>
      </c>
      <c r="I215" s="21">
        <v>8587</v>
      </c>
      <c r="J215" s="19">
        <v>1464</v>
      </c>
      <c r="K215" s="19">
        <v>61</v>
      </c>
      <c r="L215"/>
      <c r="M215"/>
      <c r="N215"/>
    </row>
    <row r="216" spans="2:14" s="3" customFormat="1" ht="15.75" thickBot="1">
      <c r="B216" s="5" t="s">
        <v>138</v>
      </c>
      <c r="C216" s="30">
        <v>5093</v>
      </c>
      <c r="D216" s="5">
        <v>215</v>
      </c>
      <c r="E216" s="18"/>
      <c r="F216" s="17">
        <v>2791.922</v>
      </c>
      <c r="G216" s="9">
        <v>44.31622222222222</v>
      </c>
      <c r="H216" s="10">
        <v>64.27675238095239</v>
      </c>
      <c r="I216" s="21">
        <v>8695</v>
      </c>
      <c r="J216" s="19">
        <v>1519</v>
      </c>
      <c r="K216" s="19">
        <v>63</v>
      </c>
      <c r="L216"/>
      <c r="M216"/>
      <c r="N216"/>
    </row>
    <row r="217" spans="2:14" s="3" customFormat="1" ht="15.75" thickBot="1">
      <c r="B217" s="5" t="s">
        <v>139</v>
      </c>
      <c r="C217" s="30">
        <v>5094</v>
      </c>
      <c r="D217" s="5">
        <v>215</v>
      </c>
      <c r="E217" s="18"/>
      <c r="F217" s="17">
        <v>2385.724</v>
      </c>
      <c r="G217" s="9">
        <v>37.868634920634925</v>
      </c>
      <c r="H217" s="10">
        <v>63.80364000000001</v>
      </c>
      <c r="I217" s="21">
        <v>8631</v>
      </c>
      <c r="J217" s="19">
        <v>1298</v>
      </c>
      <c r="K217" s="19">
        <v>63</v>
      </c>
      <c r="L217"/>
      <c r="M217"/>
      <c r="N217"/>
    </row>
    <row r="218" spans="2:14" s="3" customFormat="1" ht="15.75" thickBot="1">
      <c r="B218" s="5">
        <v>511</v>
      </c>
      <c r="C218" s="30">
        <v>5110</v>
      </c>
      <c r="D218" s="5">
        <v>215</v>
      </c>
      <c r="E218" s="18"/>
      <c r="F218" s="17">
        <v>1709.063</v>
      </c>
      <c r="G218" s="9">
        <v>1709.063</v>
      </c>
      <c r="H218" s="10">
        <v>3669.56304</v>
      </c>
      <c r="I218" s="21">
        <v>6094</v>
      </c>
      <c r="J218" s="19">
        <v>719</v>
      </c>
      <c r="K218" s="19">
        <v>1</v>
      </c>
      <c r="L218"/>
      <c r="M218"/>
      <c r="N218"/>
    </row>
    <row r="219" spans="2:14" s="3" customFormat="1" ht="15.75" thickBot="1">
      <c r="B219" s="5" t="s">
        <v>68</v>
      </c>
      <c r="C219" s="30">
        <v>5111</v>
      </c>
      <c r="D219" s="5">
        <v>215</v>
      </c>
      <c r="E219" s="18"/>
      <c r="F219" s="17">
        <v>2273.606</v>
      </c>
      <c r="G219" s="9">
        <v>37.893433333333334</v>
      </c>
      <c r="H219" s="10">
        <v>66.59796000000001</v>
      </c>
      <c r="I219" s="21">
        <v>8580</v>
      </c>
      <c r="J219" s="19">
        <v>1237</v>
      </c>
      <c r="K219" s="19">
        <v>60</v>
      </c>
      <c r="L219"/>
      <c r="M219"/>
      <c r="N219"/>
    </row>
    <row r="220" spans="2:14" s="3" customFormat="1" ht="15.75" thickBot="1">
      <c r="B220" s="5" t="s">
        <v>69</v>
      </c>
      <c r="C220" s="30">
        <v>5112</v>
      </c>
      <c r="D220" s="5">
        <v>215</v>
      </c>
      <c r="E220" s="18"/>
      <c r="F220" s="17">
        <v>3655.782</v>
      </c>
      <c r="G220" s="9">
        <v>59.93085245901639</v>
      </c>
      <c r="H220" s="10">
        <v>71.064291147541</v>
      </c>
      <c r="I220" s="21">
        <v>9308</v>
      </c>
      <c r="J220" s="19">
        <v>1989</v>
      </c>
      <c r="K220" s="19">
        <v>61</v>
      </c>
      <c r="L220"/>
      <c r="M220"/>
      <c r="N220"/>
    </row>
    <row r="221" spans="2:11" ht="15.75" thickBot="1">
      <c r="B221" s="5" t="s">
        <v>70</v>
      </c>
      <c r="C221" s="30">
        <v>5113</v>
      </c>
      <c r="D221" s="5">
        <v>215</v>
      </c>
      <c r="E221" s="18"/>
      <c r="F221" s="17">
        <v>4003.164</v>
      </c>
      <c r="G221" s="9">
        <v>66.71940000000001</v>
      </c>
      <c r="H221" s="10">
        <v>66.59796000000001</v>
      </c>
      <c r="I221" s="21">
        <v>8580</v>
      </c>
      <c r="J221" s="19">
        <v>2178</v>
      </c>
      <c r="K221" s="19">
        <v>60</v>
      </c>
    </row>
    <row r="222" spans="2:11" ht="15.75" thickBot="1">
      <c r="B222" s="5" t="s">
        <v>71</v>
      </c>
      <c r="C222" s="30">
        <v>5114</v>
      </c>
      <c r="D222" s="5">
        <v>215</v>
      </c>
      <c r="E222" s="18"/>
      <c r="F222" s="17">
        <v>953.922</v>
      </c>
      <c r="G222" s="9">
        <v>59.620125</v>
      </c>
      <c r="H222" s="10">
        <v>67.06368</v>
      </c>
      <c r="I222" s="21">
        <v>2304</v>
      </c>
      <c r="J222" s="19">
        <v>519</v>
      </c>
      <c r="K222" s="19">
        <v>16</v>
      </c>
    </row>
    <row r="223" spans="2:11" ht="15.75" thickBot="1">
      <c r="B223" s="5" t="s">
        <v>72</v>
      </c>
      <c r="C223" s="30">
        <v>5115</v>
      </c>
      <c r="D223" s="5">
        <v>215</v>
      </c>
      <c r="E223" s="18"/>
      <c r="F223" s="17">
        <v>2069.588</v>
      </c>
      <c r="G223" s="9">
        <v>57.488555555555564</v>
      </c>
      <c r="H223" s="10">
        <v>71.12579333333333</v>
      </c>
      <c r="I223" s="21">
        <v>5498</v>
      </c>
      <c r="J223" s="19">
        <v>1126</v>
      </c>
      <c r="K223" s="19">
        <v>36</v>
      </c>
    </row>
    <row r="224" spans="2:11" ht="15.75" thickBot="1">
      <c r="B224" s="5" t="s">
        <v>73</v>
      </c>
      <c r="C224" s="30">
        <v>5116</v>
      </c>
      <c r="D224" s="5">
        <v>215</v>
      </c>
      <c r="E224" s="18"/>
      <c r="F224" s="17">
        <v>1014.979</v>
      </c>
      <c r="G224" s="9">
        <v>1014.979</v>
      </c>
      <c r="H224" s="10">
        <v>2113.5815999999995</v>
      </c>
      <c r="I224" s="21">
        <v>3510</v>
      </c>
      <c r="J224" s="19">
        <v>427</v>
      </c>
      <c r="K224" s="19">
        <v>1</v>
      </c>
    </row>
    <row r="225" spans="2:11" ht="15.75" thickBot="1">
      <c r="B225" s="5">
        <v>513</v>
      </c>
      <c r="C225" s="30">
        <v>5130</v>
      </c>
      <c r="D225" s="5">
        <v>215</v>
      </c>
      <c r="E225" s="18"/>
      <c r="F225" s="17">
        <v>1965.779</v>
      </c>
      <c r="G225" s="9">
        <v>1965.779</v>
      </c>
      <c r="H225" s="10">
        <v>1024.87632</v>
      </c>
      <c r="I225" s="21">
        <v>1702</v>
      </c>
      <c r="J225" s="19">
        <v>827</v>
      </c>
      <c r="K225" s="19">
        <v>1</v>
      </c>
    </row>
    <row r="226" spans="2:11" ht="15.75" thickBot="1">
      <c r="B226" s="5">
        <v>514</v>
      </c>
      <c r="C226" s="30">
        <v>5140</v>
      </c>
      <c r="D226" s="5">
        <v>215</v>
      </c>
      <c r="E226" s="18"/>
      <c r="F226" s="17">
        <v>13605.948</v>
      </c>
      <c r="G226" s="9">
        <v>6802.974</v>
      </c>
      <c r="H226" s="10">
        <v>5040.68136</v>
      </c>
      <c r="I226" s="21">
        <v>16742</v>
      </c>
      <c r="J226" s="19">
        <v>5724</v>
      </c>
      <c r="K226" s="19">
        <v>2</v>
      </c>
    </row>
    <row r="227" spans="2:11" ht="15.75" thickBot="1">
      <c r="B227" s="5">
        <v>515</v>
      </c>
      <c r="C227" s="30">
        <v>5150</v>
      </c>
      <c r="D227" s="5">
        <v>215</v>
      </c>
      <c r="E227" s="18"/>
      <c r="F227" s="17">
        <v>2155.939</v>
      </c>
      <c r="G227" s="9">
        <v>2155.939</v>
      </c>
      <c r="H227" s="10">
        <v>805.08792</v>
      </c>
      <c r="I227" s="21">
        <v>1337</v>
      </c>
      <c r="J227" s="19">
        <v>907</v>
      </c>
      <c r="K227" s="19">
        <v>1</v>
      </c>
    </row>
    <row r="228" spans="2:11" ht="15.75" thickBot="1">
      <c r="B228" s="5" t="s">
        <v>75</v>
      </c>
      <c r="C228" s="30">
        <v>6002</v>
      </c>
      <c r="D228" s="5">
        <v>215</v>
      </c>
      <c r="E228" s="18"/>
      <c r="F228" s="17">
        <v>1003.094</v>
      </c>
      <c r="G228" s="9">
        <v>334.36466666666666</v>
      </c>
      <c r="H228" s="10">
        <v>342.42832</v>
      </c>
      <c r="I228" s="21">
        <v>1706</v>
      </c>
      <c r="J228" s="19">
        <v>422</v>
      </c>
      <c r="K228" s="19">
        <v>3</v>
      </c>
    </row>
    <row r="229" spans="2:11" ht="15.75" thickBot="1">
      <c r="B229" s="5" t="s">
        <v>76</v>
      </c>
      <c r="C229" s="30">
        <v>6003</v>
      </c>
      <c r="D229" s="5">
        <v>215</v>
      </c>
      <c r="E229" s="18"/>
      <c r="F229" s="17">
        <v>8062.784</v>
      </c>
      <c r="G229" s="9">
        <v>575.9131428571428</v>
      </c>
      <c r="H229" s="10">
        <v>500.05086857142857</v>
      </c>
      <c r="I229" s="21">
        <v>11626</v>
      </c>
      <c r="J229" s="19">
        <v>3392</v>
      </c>
      <c r="K229" s="19">
        <v>14</v>
      </c>
    </row>
    <row r="230" ht="15">
      <c r="F230" s="32"/>
    </row>
  </sheetData>
  <sheetProtection/>
  <mergeCells count="2">
    <mergeCell ref="A3:K3"/>
    <mergeCell ref="I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Primer Kft.</dc:creator>
  <cp:keywords/>
  <dc:description/>
  <cp:lastModifiedBy>PC</cp:lastModifiedBy>
  <cp:lastPrinted>2020-03-19T11:32:25Z</cp:lastPrinted>
  <dcterms:created xsi:type="dcterms:W3CDTF">2005-09-15T07:39:15Z</dcterms:created>
  <dcterms:modified xsi:type="dcterms:W3CDTF">2020-03-19T11:36:39Z</dcterms:modified>
  <cp:category/>
  <cp:version/>
  <cp:contentType/>
  <cp:contentStatus/>
</cp:coreProperties>
</file>